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surreybc-my.sharepoint.com/personal/tkk_surrey_ca/Documents/Desktop/"/>
    </mc:Choice>
  </mc:AlternateContent>
  <xr:revisionPtr revIDLastSave="13" documentId="8_{B8FCCE23-6E98-4622-862F-5EC02E91911F}" xr6:coauthVersionLast="47" xr6:coauthVersionMax="47" xr10:uidLastSave="{43F75B77-EFCD-43D4-B9EB-5CB3D61D9B56}"/>
  <bookViews>
    <workbookView xWindow="31455" yWindow="2835" windowWidth="21600" windowHeight="11385" xr2:uid="{00000000-000D-0000-FFFF-FFFF00000000}"/>
  </bookViews>
  <sheets>
    <sheet name="Water Costs" sheetId="1" r:id="rId1"/>
    <sheet name="Signage Costs" sheetId="2" r:id="rId2"/>
    <sheet name="City Water Cost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0" i="1" l="1"/>
  <c r="G119" i="1"/>
  <c r="G118" i="1"/>
  <c r="G122" i="1" s="1"/>
  <c r="G111" i="1"/>
  <c r="G112" i="1" s="1"/>
  <c r="G126" i="1" s="1"/>
  <c r="G73" i="1"/>
  <c r="G74" i="1"/>
  <c r="G17" i="3"/>
  <c r="G13" i="3"/>
  <c r="G12" i="3"/>
  <c r="G11" i="3"/>
  <c r="G15" i="3" s="1"/>
  <c r="G4" i="3"/>
  <c r="G5" i="3" s="1"/>
  <c r="G19" i="3" s="1"/>
  <c r="G89" i="1"/>
  <c r="G88" i="1"/>
  <c r="G81" i="1"/>
  <c r="G71" i="1"/>
  <c r="I60" i="1"/>
  <c r="I48" i="1"/>
  <c r="I45" i="1"/>
  <c r="I50" i="1"/>
  <c r="I37" i="2"/>
  <c r="G33" i="1"/>
  <c r="G124" i="1" l="1"/>
  <c r="G90" i="1"/>
  <c r="I12" i="2"/>
  <c r="I10" i="2"/>
  <c r="I9" i="2" l="1"/>
  <c r="G68" i="1" l="1"/>
  <c r="I57" i="1"/>
  <c r="I47" i="1"/>
  <c r="I43" i="1"/>
  <c r="G102" i="1" l="1"/>
  <c r="G95" i="1"/>
  <c r="G29" i="1"/>
  <c r="G18" i="1"/>
  <c r="G96" i="1" l="1"/>
  <c r="G69" i="1"/>
  <c r="G30" i="1"/>
  <c r="G31" i="1"/>
  <c r="G32" i="1"/>
  <c r="G20" i="1"/>
  <c r="G35" i="1" l="1"/>
  <c r="I32" i="2"/>
  <c r="I30" i="2"/>
  <c r="I29" i="2"/>
  <c r="I28" i="2" l="1"/>
  <c r="I27" i="2" l="1"/>
  <c r="I26" i="2"/>
  <c r="I11" i="2" l="1"/>
  <c r="I13" i="2"/>
  <c r="I14" i="2"/>
  <c r="I15" i="2"/>
  <c r="I16" i="2"/>
  <c r="I17" i="2"/>
  <c r="I18" i="2"/>
  <c r="I19" i="2"/>
  <c r="I20" i="2"/>
  <c r="I21" i="2"/>
  <c r="I22" i="2"/>
  <c r="I23" i="2"/>
  <c r="I24" i="2"/>
  <c r="I25" i="2"/>
  <c r="I31" i="2"/>
  <c r="I35" i="2"/>
  <c r="I36" i="2"/>
  <c r="D38" i="2" l="1"/>
  <c r="D39" i="2"/>
  <c r="D40" i="2" s="1"/>
  <c r="C4" i="2" s="1"/>
  <c r="I58" i="1"/>
  <c r="I61" i="1" s="1"/>
  <c r="I44" i="1"/>
  <c r="G103" i="1" l="1"/>
  <c r="G104" i="1"/>
  <c r="G106" i="1" l="1"/>
  <c r="I46" i="1" l="1"/>
  <c r="I51" i="1" s="1"/>
  <c r="G22" i="1"/>
  <c r="G82" i="1" l="1"/>
</calcChain>
</file>

<file path=xl/sharedStrings.xml><?xml version="1.0" encoding="utf-8"?>
<sst xmlns="http://schemas.openxmlformats.org/spreadsheetml/2006/main" count="333" uniqueCount="131">
  <si>
    <t>Length of Watermain</t>
  </si>
  <si>
    <t>Cost</t>
  </si>
  <si>
    <t>Location</t>
  </si>
  <si>
    <t>Number of Mains</t>
  </si>
  <si>
    <t>Quantity</t>
  </si>
  <si>
    <t>TOTAL</t>
  </si>
  <si>
    <t>Size</t>
  </si>
  <si>
    <t>Locations</t>
  </si>
  <si>
    <t>100mm to 300mm @</t>
  </si>
  <si>
    <t xml:space="preserve">&gt; 300mm @ </t>
  </si>
  <si>
    <t>Per visit for City Crews to witness tie ins</t>
  </si>
  <si>
    <t>Number</t>
  </si>
  <si>
    <t>Lots @ Street/Avenue</t>
  </si>
  <si>
    <t>25mm</t>
  </si>
  <si>
    <t>50mm</t>
  </si>
  <si>
    <t>Near Side Cost</t>
  </si>
  <si>
    <t>Far Side Cost</t>
  </si>
  <si>
    <t>Description</t>
  </si>
  <si>
    <t>Lots</t>
  </si>
  <si>
    <t>Project Number</t>
  </si>
  <si>
    <t>Developer</t>
  </si>
  <si>
    <t>AMOUNT</t>
  </si>
  <si>
    <t>ESTIMATE DETAILS</t>
  </si>
  <si>
    <t>QUANTITY</t>
  </si>
  <si>
    <t>COST</t>
  </si>
  <si>
    <t>Signage</t>
  </si>
  <si>
    <t>Stop Sign (RA-1)</t>
  </si>
  <si>
    <t>@</t>
  </si>
  <si>
    <t>=</t>
  </si>
  <si>
    <t>Yield sign (RA-2)</t>
  </si>
  <si>
    <t>Street ID Marker</t>
  </si>
  <si>
    <t xml:space="preserve">No Parking/No Stopping </t>
  </si>
  <si>
    <t>Median</t>
  </si>
  <si>
    <t>Pavement Marking</t>
  </si>
  <si>
    <t>Stop Bar</t>
  </si>
  <si>
    <t>Sub Total</t>
  </si>
  <si>
    <t>6% Overhead</t>
  </si>
  <si>
    <t>No Stopping (RV55)</t>
  </si>
  <si>
    <t>General Location</t>
  </si>
  <si>
    <t xml:space="preserve">Abandon existing watermain(s) </t>
  </si>
  <si>
    <t>Address</t>
  </si>
  <si>
    <t>City's Cost</t>
  </si>
  <si>
    <t>TOTAL DEVELOPERS ESTIMATE:</t>
  </si>
  <si>
    <t>1. WATERMAIN TESTING &amp; CHLORINATION:</t>
  </si>
  <si>
    <t>Transfer connections(s)</t>
  </si>
  <si>
    <t>Developer's Cost</t>
  </si>
  <si>
    <t>2. WATERMAIN TIE-INS:</t>
  </si>
  <si>
    <t>3. SERVICE CONNECTIONS TO EXISTING MAINS:</t>
  </si>
  <si>
    <t>8. ABANDON EXISTING WATERMAIN AT THE DEVELOPER'S COST:</t>
  </si>
  <si>
    <t>9. TRANSFER EXISTING WATER SERVICE CONNECTION(S) TO NEW WATERMAIN AT THE DEVELOPER'S COST:</t>
  </si>
  <si>
    <t>11. TRANSFER EXISTING WATER SERVICE CONNECTION(S) TO NEW WATERMAIN AT THE CITY'S COST:</t>
  </si>
  <si>
    <t>Totals 1-9. inclusive</t>
  </si>
  <si>
    <t>Totals 10-11. inclusive</t>
  </si>
  <si>
    <t>Hazard</t>
  </si>
  <si>
    <t>(Estimates only - Actual costs will be invoiced)</t>
  </si>
  <si>
    <t xml:space="preserve">Consultant </t>
  </si>
  <si>
    <t xml:space="preserve">Date </t>
  </si>
  <si>
    <t>TOTAL 1:</t>
  </si>
  <si>
    <t>TOTAL 2:</t>
  </si>
  <si>
    <t>TOTAL 3:</t>
  </si>
  <si>
    <t>TOTAL 4:</t>
  </si>
  <si>
    <r>
      <t xml:space="preserve">           </t>
    </r>
    <r>
      <rPr>
        <b/>
        <sz val="14"/>
        <color theme="1"/>
        <rFont val="Calibri"/>
        <family val="2"/>
        <scheme val="minor"/>
      </rPr>
      <t>TOTAL CITY'S ESTIMATE:</t>
    </r>
  </si>
  <si>
    <t xml:space="preserve"> </t>
  </si>
  <si>
    <t xml:space="preserve">       </t>
  </si>
  <si>
    <t>TOTAL 6:</t>
  </si>
  <si>
    <t>TOTAL 7:</t>
  </si>
  <si>
    <t>TOTAL 8:</t>
  </si>
  <si>
    <t>TOTAL 9:</t>
  </si>
  <si>
    <t>TOTAL 10:</t>
  </si>
  <si>
    <t>TOTAL 11:</t>
  </si>
  <si>
    <t>X</t>
  </si>
  <si>
    <t>Location (Street/   Ave)</t>
  </si>
  <si>
    <t>5. INSTALLATION OF FIRE HYDRANTS TO EXISTING MAINS:</t>
  </si>
  <si>
    <t>Roundabout</t>
  </si>
  <si>
    <t>Chevon Sign (WA-9)</t>
  </si>
  <si>
    <t>Cul-de-sac Sign (ID-31)</t>
  </si>
  <si>
    <t>Checkerboard Sign (WA-8B,RorL)</t>
  </si>
  <si>
    <t>Road Narrows Sign (WA-23R)</t>
  </si>
  <si>
    <t>Curve Sign (WA-2RorL)</t>
  </si>
  <si>
    <t>Keep Right Sign (RB-25)</t>
  </si>
  <si>
    <t>Right Turn Sign (RB-14R)</t>
  </si>
  <si>
    <t>Speed Hump Sign (WA-50)</t>
  </si>
  <si>
    <t xml:space="preserve">Future Through Lane </t>
  </si>
  <si>
    <t>Object Marker</t>
  </si>
  <si>
    <t>Future Through Road Sign</t>
  </si>
  <si>
    <t>Re-locate No Parking</t>
  </si>
  <si>
    <t>Pedestrian Crosswalk</t>
  </si>
  <si>
    <t>Street ID Marker (above Stop Sign)</t>
  </si>
  <si>
    <t>No Parking/No Stopping (on SL)</t>
  </si>
  <si>
    <t>No Exit Sign (with no turnaround)</t>
  </si>
  <si>
    <t>SIGNAGE &amp; LINE PAINTING SUMMARY</t>
  </si>
  <si>
    <t>WATER TIE-IN CONNECTION SUMMARY</t>
  </si>
  <si>
    <t xml:space="preserve">Latecomers: </t>
  </si>
  <si>
    <t>□ YES □ NO</t>
  </si>
  <si>
    <t>Lane Speed Hump Shark's Teeth (2 Teeth)</t>
  </si>
  <si>
    <t>Road Speed Hump Shark's Teeth (4 Teeth)</t>
  </si>
  <si>
    <t>Min. cost $500</t>
  </si>
  <si>
    <t>(Work by City of Surrey includes labour and materials)</t>
  </si>
  <si>
    <t>10. ABANDON EXISTING WATERMAIN AT THE CITY'S COST:</t>
  </si>
  <si>
    <t>Ultimate road restorations as well as trench patch maintanance to be completed by the developer's contractor.</t>
  </si>
  <si>
    <t>All works below to be performed by the City of Surrey complete with temporary asphalt trench patch.</t>
  </si>
  <si>
    <t xml:space="preserve"> (Material to be supplied by the Contractor at the Developer's cost)</t>
  </si>
  <si>
    <t xml:space="preserve">Non-typical service connections ie. major arterial far side installations c/w medians $30,000 </t>
  </si>
  <si>
    <t>Hot Tap (add on to each tie-in if applicable)</t>
  </si>
  <si>
    <t>7. ABANDON EXISTING RESIDENTIAL SERVICE CONNECTIONS: 50mm or less</t>
  </si>
  <si>
    <t>City Project Coordinator</t>
  </si>
  <si>
    <t>100mm - 250mm</t>
  </si>
  <si>
    <t>1 meter - 700 meters of pipe</t>
  </si>
  <si>
    <t>Average cost, for 350mm diameter pipe or smaller, to flush, test, disinfect and deliver a sample to the lab. Large diameter pipe greater than 350mm diameter forward to Water Operations for review and estimate.</t>
  </si>
  <si>
    <t>All costs provided are estimates. Any overages due to unforseen circumstances will be the responsibility of the developer.</t>
  </si>
  <si>
    <t>over 700 meters ($10/meter)</t>
  </si>
  <si>
    <t>Lineal Meters</t>
  </si>
  <si>
    <t>Non-Typical Service Connections</t>
  </si>
  <si>
    <t>&gt; 300mm</t>
  </si>
  <si>
    <t>Complex (ie.Medians &amp; Arterials)</t>
  </si>
  <si>
    <t>6. ABANDON EXISTING FIRE HYDRANTS:</t>
  </si>
  <si>
    <t xml:space="preserve">Remove hydrant &amp; replacing gate valve with blind flange </t>
  </si>
  <si>
    <t>Abandonment of Hydrant</t>
  </si>
  <si>
    <t xml:space="preserve">Developer's Cost </t>
  </si>
  <si>
    <t>&gt; 50mm (ie. Fire/Domestic)</t>
  </si>
  <si>
    <t xml:space="preserve">Contractor is to install water connections off of the new main at time of main installation and bring service connections to the location of the the existing curb stop at property line (pl). </t>
  </si>
  <si>
    <t>4. SERVICE CONNECTIONS TO EXISITNG/LIVE MAINS GREATER THAN OR EQUAL TO 100MM (Fire/Domestic):</t>
  </si>
  <si>
    <t>Lead Extension (re-use hydrant)</t>
  </si>
  <si>
    <t>Transfer connections(s) @ property line</t>
  </si>
  <si>
    <t>19mm</t>
  </si>
  <si>
    <r>
      <t xml:space="preserve">Connections 300mm or greater- Development Services staff to forward to Water Operations for review and estimate. Any connections to existing water main greater than 300mm forward to Water Operations for review and estimate.                                                                     </t>
    </r>
    <r>
      <rPr>
        <b/>
        <i/>
        <sz val="11"/>
        <color rgb="FFFF0000"/>
        <rFont val="Calibri"/>
        <family val="2"/>
        <scheme val="minor"/>
      </rPr>
      <t>(Work by City of Surrey includes labour and materials)</t>
    </r>
  </si>
  <si>
    <r>
      <t>Development Services staff to forward more complex installations to Water Operations for review and estimate.</t>
    </r>
    <r>
      <rPr>
        <b/>
        <i/>
        <sz val="11"/>
        <color rgb="FFFF0000"/>
        <rFont val="Calibri"/>
        <family val="2"/>
        <scheme val="minor"/>
      </rPr>
      <t xml:space="preserve">                             (Work by City of Surrey includes labour and materials)</t>
    </r>
  </si>
  <si>
    <t xml:space="preserve"> Abandonments require capping at the water main, (not at the curb stop). Development Services staff to forward all abandonments that involve potential tree conflicts to the Water Operations Section for review and estimate.</t>
  </si>
  <si>
    <t>Development Services staff to obtain an internal funding report and work order</t>
  </si>
  <si>
    <t xml:space="preserve">Development Services staff to forward any Tie-in larger than 300mm to Water Operations for review and estimate. Additional cost will be incurred for new mains installed at incorrect elevation ,existing utility conflicts, as well as the terminus of new main not being within 2 meters maximum from tie-in point.     </t>
  </si>
  <si>
    <t>Last Revised: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</si>
</sst>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quot;$&quot;#,##0_);\(&quot;$&quot;#,##0\)"/>
    <numFmt numFmtId="165" formatCode="_-[$$-1009]* #,##0_-;\-[$$-1009]* #,##0_-;_-[$$-1009]* &quot;-&quot;??_-;_-@_-"/>
    <numFmt numFmtId="166" formatCode="&quot;$&quot;#,##0.00"/>
  </numFmts>
  <fonts count="3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
      <b/>
      <u/>
      <sz val="12"/>
      <name val="MS Sans Serif"/>
      <family val="2"/>
    </font>
    <font>
      <sz val="12"/>
      <name val="MS Sans Serif"/>
      <family val="2"/>
    </font>
    <font>
      <u/>
      <sz val="11"/>
      <color theme="1"/>
      <name val="Calibri"/>
      <family val="2"/>
      <scheme val="minor"/>
    </font>
    <font>
      <b/>
      <sz val="10"/>
      <color theme="1"/>
      <name val="Constantia"/>
      <family val="1"/>
    </font>
    <font>
      <i/>
      <sz val="11"/>
      <color theme="6" tint="-0.249977111117893"/>
      <name val="Calibri"/>
      <family val="2"/>
      <scheme val="minor"/>
    </font>
    <font>
      <b/>
      <sz val="11"/>
      <color theme="4" tint="-0.249977111117893"/>
      <name val="Calibri"/>
      <family val="2"/>
      <scheme val="minor"/>
    </font>
    <font>
      <i/>
      <sz val="11"/>
      <color theme="4" tint="-0.249977111117893"/>
      <name val="Calibri"/>
      <family val="2"/>
      <scheme val="minor"/>
    </font>
    <font>
      <b/>
      <u/>
      <sz val="12"/>
      <color theme="1"/>
      <name val="Calibri"/>
      <family val="2"/>
      <scheme val="minor"/>
    </font>
    <font>
      <b/>
      <i/>
      <sz val="11"/>
      <color theme="4" tint="-0.249977111117893"/>
      <name val="Calibri"/>
      <family val="2"/>
      <scheme val="minor"/>
    </font>
    <font>
      <b/>
      <i/>
      <sz val="11"/>
      <color rgb="FFFF0000"/>
      <name val="Calibri"/>
      <family val="2"/>
      <scheme val="minor"/>
    </font>
    <font>
      <b/>
      <sz val="12"/>
      <name val="Calibri"/>
      <family val="2"/>
      <scheme val="minor"/>
    </font>
    <font>
      <sz val="11"/>
      <name val="Calibri"/>
      <family val="2"/>
      <scheme val="minor"/>
    </font>
    <font>
      <b/>
      <sz val="11"/>
      <name val="Calibri"/>
      <family val="2"/>
      <scheme val="minor"/>
    </font>
    <font>
      <b/>
      <u/>
      <sz val="11"/>
      <name val="Calibri"/>
      <family val="2"/>
      <scheme val="minor"/>
    </font>
    <font>
      <u/>
      <sz val="11"/>
      <name val="Calibri"/>
      <family val="2"/>
      <scheme val="minor"/>
    </font>
    <font>
      <b/>
      <u val="double"/>
      <sz val="14"/>
      <name val="Calibri"/>
      <family val="2"/>
      <scheme val="minor"/>
    </font>
    <font>
      <u val="double"/>
      <sz val="14"/>
      <name val="Calibri"/>
      <family val="2"/>
      <scheme val="minor"/>
    </font>
    <font>
      <u val="double"/>
      <sz val="11"/>
      <name val="Calibri"/>
      <family val="2"/>
      <scheme val="minor"/>
    </font>
    <font>
      <sz val="10"/>
      <color theme="1"/>
      <name val="Calibri"/>
      <family val="2"/>
      <scheme val="minor"/>
    </font>
    <font>
      <b/>
      <sz val="11"/>
      <color rgb="FFFF0000"/>
      <name val="Calibri"/>
      <family val="2"/>
      <scheme val="minor"/>
    </font>
    <font>
      <b/>
      <sz val="11"/>
      <color theme="1"/>
      <name val="Constantia"/>
      <family val="1"/>
    </font>
    <font>
      <sz val="12"/>
      <color theme="1"/>
      <name val="Calibri"/>
      <family val="2"/>
      <scheme val="minor"/>
    </font>
    <font>
      <b/>
      <sz val="14"/>
      <color rgb="FFFF0000"/>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theme="1"/>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theme="1"/>
      </right>
      <top/>
      <bottom/>
      <diagonal/>
    </border>
    <border>
      <left/>
      <right style="thin">
        <color indexed="64"/>
      </right>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71">
    <xf numFmtId="0" fontId="0" fillId="0" borderId="0" xfId="0"/>
    <xf numFmtId="0" fontId="7" fillId="0" borderId="0" xfId="0" applyFont="1"/>
    <xf numFmtId="0" fontId="8" fillId="0" borderId="0" xfId="0" applyFont="1"/>
    <xf numFmtId="0" fontId="1" fillId="0" borderId="0" xfId="0" applyFont="1"/>
    <xf numFmtId="6" fontId="0" fillId="0" borderId="0" xfId="0" applyNumberFormat="1"/>
    <xf numFmtId="6" fontId="0" fillId="0" borderId="0" xfId="0" applyNumberFormat="1" applyProtection="1">
      <protection locked="0"/>
    </xf>
    <xf numFmtId="0" fontId="0" fillId="0" borderId="0" xfId="0" applyProtection="1">
      <protection locked="0"/>
    </xf>
    <xf numFmtId="0" fontId="1" fillId="0" borderId="0" xfId="0" applyFont="1" applyProtection="1">
      <protection locked="0"/>
    </xf>
    <xf numFmtId="0" fontId="2" fillId="0" borderId="1" xfId="0" applyFont="1" applyBorder="1" applyProtection="1">
      <protection locked="0"/>
    </xf>
    <xf numFmtId="0" fontId="2" fillId="0" borderId="0" xfId="0" applyFont="1" applyProtection="1">
      <protection locked="0"/>
    </xf>
    <xf numFmtId="6" fontId="2" fillId="0" borderId="0" xfId="0" applyNumberFormat="1" applyFont="1" applyProtection="1">
      <protection locked="0"/>
    </xf>
    <xf numFmtId="0" fontId="0" fillId="0" borderId="0" xfId="0" applyAlignment="1" applyProtection="1">
      <alignment wrapText="1"/>
      <protection locked="0"/>
    </xf>
    <xf numFmtId="6" fontId="2" fillId="0" borderId="2" xfId="0" applyNumberFormat="1" applyFont="1" applyBorder="1"/>
    <xf numFmtId="0" fontId="4" fillId="0" borderId="0" xfId="0" applyFont="1"/>
    <xf numFmtId="0" fontId="2" fillId="0" borderId="1" xfId="0" applyFont="1" applyBorder="1"/>
    <xf numFmtId="6" fontId="0" fillId="0" borderId="3" xfId="0" applyNumberFormat="1" applyBorder="1"/>
    <xf numFmtId="0" fontId="3" fillId="0" borderId="0" xfId="0" applyFont="1"/>
    <xf numFmtId="0" fontId="5" fillId="0" borderId="0" xfId="0" applyFont="1"/>
    <xf numFmtId="0" fontId="8" fillId="0" borderId="0" xfId="0" applyFont="1" applyProtection="1">
      <protection locked="0"/>
    </xf>
    <xf numFmtId="17" fontId="0" fillId="0" borderId="6" xfId="0" applyNumberFormat="1" applyBorder="1" applyProtection="1">
      <protection locked="0"/>
    </xf>
    <xf numFmtId="0" fontId="0" fillId="0" borderId="6" xfId="0" applyBorder="1" applyProtection="1">
      <protection locked="0"/>
    </xf>
    <xf numFmtId="0" fontId="10" fillId="0" borderId="0" xfId="0" applyFont="1" applyAlignment="1">
      <alignment vertical="center"/>
    </xf>
    <xf numFmtId="0" fontId="1" fillId="0" borderId="0" xfId="0" applyFont="1" applyAlignment="1">
      <alignment horizontal="left" wrapText="1"/>
    </xf>
    <xf numFmtId="0" fontId="2" fillId="0" borderId="0" xfId="0" applyFont="1" applyAlignment="1">
      <alignment horizontal="left" wrapText="1"/>
    </xf>
    <xf numFmtId="0" fontId="3" fillId="0" borderId="0" xfId="0" applyFont="1" applyAlignment="1">
      <alignment horizontal="center"/>
    </xf>
    <xf numFmtId="0" fontId="0" fillId="0" borderId="11" xfId="0" applyBorder="1" applyProtection="1">
      <protection locked="0"/>
    </xf>
    <xf numFmtId="0" fontId="1" fillId="0" borderId="11" xfId="0" applyFont="1" applyBorder="1" applyProtection="1">
      <protection locked="0"/>
    </xf>
    <xf numFmtId="0" fontId="0" fillId="0" borderId="11" xfId="0" applyBorder="1"/>
    <xf numFmtId="6" fontId="0" fillId="0" borderId="11" xfId="0" applyNumberFormat="1" applyBorder="1"/>
    <xf numFmtId="6" fontId="0" fillId="0" borderId="7" xfId="0" applyNumberFormat="1" applyBorder="1"/>
    <xf numFmtId="0" fontId="12" fillId="0" borderId="0" xfId="0" applyFont="1" applyAlignment="1">
      <alignment horizontal="left" wrapText="1"/>
    </xf>
    <xf numFmtId="0" fontId="13" fillId="0" borderId="0" xfId="0" applyFont="1"/>
    <xf numFmtId="0" fontId="1" fillId="0" borderId="0" xfId="0" applyFont="1" applyAlignment="1">
      <alignment horizontal="right"/>
    </xf>
    <xf numFmtId="0" fontId="9" fillId="0" borderId="11" xfId="0" applyFont="1" applyBorder="1" applyProtection="1">
      <protection locked="0"/>
    </xf>
    <xf numFmtId="0" fontId="1" fillId="0" borderId="11" xfId="0" applyFont="1" applyBorder="1"/>
    <xf numFmtId="0" fontId="0" fillId="2" borderId="11" xfId="0" applyFill="1" applyBorder="1"/>
    <xf numFmtId="6" fontId="2" fillId="0" borderId="11" xfId="0" applyNumberFormat="1" applyFont="1" applyBorder="1"/>
    <xf numFmtId="0" fontId="0" fillId="0" borderId="11" xfId="0" applyBorder="1" applyAlignment="1">
      <alignment wrapText="1"/>
    </xf>
    <xf numFmtId="0" fontId="1" fillId="0" borderId="11" xfId="0" applyFont="1" applyBorder="1" applyAlignment="1">
      <alignment wrapText="1"/>
    </xf>
    <xf numFmtId="0" fontId="14" fillId="0" borderId="0" xfId="0" applyFont="1"/>
    <xf numFmtId="0" fontId="9" fillId="0" borderId="0" xfId="0" applyFont="1"/>
    <xf numFmtId="0" fontId="2" fillId="0" borderId="4" xfId="0" applyFont="1" applyBorder="1" applyProtection="1">
      <protection locked="0"/>
    </xf>
    <xf numFmtId="0" fontId="2" fillId="0" borderId="4" xfId="0" applyFont="1" applyBorder="1"/>
    <xf numFmtId="0" fontId="3" fillId="0" borderId="11" xfId="0" applyFont="1" applyBorder="1" applyProtection="1">
      <protection locked="0"/>
    </xf>
    <xf numFmtId="0" fontId="14" fillId="0" borderId="0" xfId="0" applyFont="1" applyAlignment="1">
      <alignment horizontal="left" wrapText="1"/>
    </xf>
    <xf numFmtId="6" fontId="2" fillId="2" borderId="11" xfId="0" applyNumberFormat="1" applyFont="1" applyFill="1" applyBorder="1"/>
    <xf numFmtId="6" fontId="2" fillId="0" borderId="11" xfId="0" applyNumberFormat="1" applyFont="1" applyBorder="1" applyAlignment="1">
      <alignment horizontal="left"/>
    </xf>
    <xf numFmtId="6" fontId="2" fillId="2" borderId="11" xfId="0" applyNumberFormat="1" applyFont="1" applyFill="1" applyBorder="1" applyAlignment="1">
      <alignment horizontal="left"/>
    </xf>
    <xf numFmtId="0" fontId="2" fillId="2" borderId="11" xfId="0" applyFont="1" applyFill="1" applyBorder="1" applyAlignment="1">
      <alignment horizontal="left"/>
    </xf>
    <xf numFmtId="0" fontId="0" fillId="0" borderId="0" xfId="0" applyAlignment="1">
      <alignment horizontal="center"/>
    </xf>
    <xf numFmtId="6" fontId="2" fillId="0" borderId="0" xfId="0" applyNumberFormat="1" applyFont="1"/>
    <xf numFmtId="0" fontId="2" fillId="0" borderId="11" xfId="0" applyFont="1" applyBorder="1" applyAlignment="1">
      <alignment horizontal="left"/>
    </xf>
    <xf numFmtId="6" fontId="2" fillId="0" borderId="0" xfId="0" applyNumberFormat="1" applyFont="1" applyAlignment="1">
      <alignment horizontal="left"/>
    </xf>
    <xf numFmtId="0" fontId="2" fillId="0" borderId="0" xfId="0" applyFont="1" applyAlignment="1">
      <alignment horizontal="left"/>
    </xf>
    <xf numFmtId="6" fontId="0" fillId="2" borderId="7" xfId="0" applyNumberFormat="1" applyFill="1" applyBorder="1"/>
    <xf numFmtId="6" fontId="0" fillId="2" borderId="14" xfId="0" applyNumberFormat="1" applyFill="1" applyBorder="1"/>
    <xf numFmtId="6" fontId="0" fillId="2" borderId="13" xfId="0" applyNumberFormat="1" applyFill="1" applyBorder="1" applyAlignment="1">
      <alignment horizontal="left"/>
    </xf>
    <xf numFmtId="6" fontId="0" fillId="0" borderId="12" xfId="0" applyNumberFormat="1" applyBorder="1"/>
    <xf numFmtId="0" fontId="0" fillId="2" borderId="15" xfId="0" applyFill="1" applyBorder="1" applyAlignment="1">
      <alignment horizontal="left"/>
    </xf>
    <xf numFmtId="6" fontId="0" fillId="0" borderId="16" xfId="0" applyNumberFormat="1" applyBorder="1"/>
    <xf numFmtId="6" fontId="0" fillId="0" borderId="17" xfId="0" applyNumberFormat="1" applyBorder="1"/>
    <xf numFmtId="0" fontId="6" fillId="0" borderId="0" xfId="0" applyFont="1"/>
    <xf numFmtId="0" fontId="6" fillId="0" borderId="0" xfId="0" applyFont="1" applyProtection="1">
      <protection locked="0"/>
    </xf>
    <xf numFmtId="0" fontId="18" fillId="0" borderId="0" xfId="0" applyFont="1"/>
    <xf numFmtId="164" fontId="19" fillId="0" borderId="3" xfId="0" applyNumberFormat="1" applyFont="1" applyBorder="1"/>
    <xf numFmtId="0" fontId="19" fillId="0" borderId="0" xfId="0" applyFont="1"/>
    <xf numFmtId="0" fontId="18" fillId="0" borderId="0" xfId="0" applyFont="1" applyProtection="1">
      <protection locked="0"/>
    </xf>
    <xf numFmtId="15" fontId="19" fillId="0" borderId="0" xfId="0" applyNumberFormat="1" applyFont="1"/>
    <xf numFmtId="15" fontId="18" fillId="0" borderId="0" xfId="0" applyNumberFormat="1" applyFont="1"/>
    <xf numFmtId="0" fontId="20" fillId="0" borderId="0" xfId="0" applyFont="1"/>
    <xf numFmtId="0" fontId="21" fillId="0" borderId="0" xfId="0" applyFont="1"/>
    <xf numFmtId="0" fontId="18" fillId="0" borderId="6" xfId="0" applyFont="1" applyBorder="1"/>
    <xf numFmtId="0" fontId="18" fillId="0" borderId="6" xfId="0" applyFont="1" applyBorder="1" applyProtection="1">
      <protection locked="0"/>
    </xf>
    <xf numFmtId="0" fontId="18" fillId="0" borderId="0" xfId="0" applyFont="1" applyAlignment="1">
      <alignment horizontal="center"/>
    </xf>
    <xf numFmtId="164" fontId="19" fillId="0" borderId="6" xfId="0" applyNumberFormat="1" applyFont="1" applyBorder="1"/>
    <xf numFmtId="164" fontId="18" fillId="0" borderId="6" xfId="0" applyNumberFormat="1" applyFont="1" applyBorder="1"/>
    <xf numFmtId="164" fontId="19" fillId="0" borderId="0" xfId="0" applyNumberFormat="1" applyFont="1"/>
    <xf numFmtId="164" fontId="18" fillId="0" borderId="0" xfId="0" applyNumberFormat="1" applyFont="1"/>
    <xf numFmtId="164" fontId="18" fillId="0" borderId="5" xfId="0" applyNumberFormat="1" applyFont="1" applyBorder="1"/>
    <xf numFmtId="0" fontId="22" fillId="0" borderId="0" xfId="0" applyFont="1"/>
    <xf numFmtId="0" fontId="23" fillId="0" borderId="0" xfId="0" applyFont="1"/>
    <xf numFmtId="0" fontId="24" fillId="0" borderId="0" xfId="0" applyFont="1"/>
    <xf numFmtId="0" fontId="21" fillId="0" borderId="0" xfId="0" applyFont="1" applyProtection="1">
      <protection locked="0"/>
    </xf>
    <xf numFmtId="6" fontId="0" fillId="0" borderId="18" xfId="0" applyNumberFormat="1" applyBorder="1"/>
    <xf numFmtId="0" fontId="18" fillId="0" borderId="10" xfId="0" applyFont="1" applyBorder="1"/>
    <xf numFmtId="17" fontId="0" fillId="0" borderId="0" xfId="0" applyNumberFormat="1" applyProtection="1">
      <protection locked="0"/>
    </xf>
    <xf numFmtId="6" fontId="0" fillId="3" borderId="11" xfId="0" applyNumberFormat="1" applyFill="1" applyBorder="1" applyProtection="1">
      <protection locked="0"/>
    </xf>
    <xf numFmtId="6" fontId="2" fillId="3" borderId="11" xfId="0" applyNumberFormat="1" applyFont="1" applyFill="1" applyBorder="1" applyProtection="1">
      <protection locked="0"/>
    </xf>
    <xf numFmtId="0" fontId="18" fillId="0" borderId="10" xfId="0" applyFont="1" applyBorder="1" applyProtection="1">
      <protection locked="0"/>
    </xf>
    <xf numFmtId="164" fontId="19" fillId="0" borderId="10" xfId="0" applyNumberFormat="1" applyFont="1" applyBorder="1"/>
    <xf numFmtId="164" fontId="18" fillId="0" borderId="10" xfId="0" applyNumberFormat="1" applyFont="1" applyBorder="1"/>
    <xf numFmtId="6" fontId="2" fillId="3" borderId="7" xfId="0" applyNumberFormat="1" applyFont="1" applyFill="1" applyBorder="1" applyProtection="1">
      <protection locked="0"/>
    </xf>
    <xf numFmtId="0" fontId="25" fillId="0" borderId="0" xfId="0" applyFont="1" applyProtection="1">
      <protection locked="0"/>
    </xf>
    <xf numFmtId="0" fontId="25" fillId="0" borderId="0" xfId="0" applyFont="1"/>
    <xf numFmtId="0" fontId="26" fillId="0" borderId="0" xfId="0" applyFont="1" applyProtection="1">
      <protection locked="0"/>
    </xf>
    <xf numFmtId="0" fontId="27" fillId="0" borderId="0" xfId="0" applyFont="1" applyAlignment="1">
      <alignment vertical="center"/>
    </xf>
    <xf numFmtId="0" fontId="15" fillId="0" borderId="0" xfId="0" applyFont="1" applyAlignment="1">
      <alignment horizontal="left"/>
    </xf>
    <xf numFmtId="0" fontId="0" fillId="0" borderId="19" xfId="0" applyBorder="1" applyProtection="1">
      <protection locked="0"/>
    </xf>
    <xf numFmtId="0" fontId="0" fillId="0" borderId="19" xfId="0" applyBorder="1"/>
    <xf numFmtId="0" fontId="0" fillId="2" borderId="21" xfId="0" applyFill="1" applyBorder="1"/>
    <xf numFmtId="0" fontId="0" fillId="0" borderId="22" xfId="0" applyBorder="1"/>
    <xf numFmtId="6" fontId="2" fillId="0" borderId="19" xfId="0" applyNumberFormat="1" applyFont="1" applyBorder="1" applyAlignment="1">
      <alignment horizontal="left"/>
    </xf>
    <xf numFmtId="0" fontId="3" fillId="0" borderId="19" xfId="0" applyFont="1" applyBorder="1" applyProtection="1">
      <protection locked="0"/>
    </xf>
    <xf numFmtId="6" fontId="0" fillId="0" borderId="24" xfId="0" applyNumberFormat="1" applyBorder="1"/>
    <xf numFmtId="0" fontId="2" fillId="0" borderId="25" xfId="0" applyFont="1" applyBorder="1" applyProtection="1">
      <protection locked="0"/>
    </xf>
    <xf numFmtId="0" fontId="2" fillId="0" borderId="3" xfId="0" applyFont="1" applyBorder="1" applyProtection="1">
      <protection locked="0"/>
    </xf>
    <xf numFmtId="6" fontId="2" fillId="0" borderId="26" xfId="0" applyNumberFormat="1" applyFont="1" applyBorder="1"/>
    <xf numFmtId="0" fontId="1" fillId="0" borderId="7" xfId="0" applyFont="1" applyBorder="1"/>
    <xf numFmtId="0" fontId="1" fillId="0" borderId="8" xfId="0" applyFont="1" applyBorder="1"/>
    <xf numFmtId="0" fontId="0" fillId="0" borderId="7" xfId="0" applyBorder="1"/>
    <xf numFmtId="6" fontId="2" fillId="0" borderId="8" xfId="0" applyNumberFormat="1" applyFont="1" applyBorder="1" applyAlignment="1">
      <alignment horizontal="left"/>
    </xf>
    <xf numFmtId="0" fontId="0" fillId="0" borderId="8" xfId="0" applyBorder="1"/>
    <xf numFmtId="0" fontId="0" fillId="2" borderId="10" xfId="0" applyFill="1" applyBorder="1"/>
    <xf numFmtId="0" fontId="0" fillId="2" borderId="8" xfId="0" applyFill="1" applyBorder="1"/>
    <xf numFmtId="0" fontId="3" fillId="0" borderId="20" xfId="0" applyFont="1" applyBorder="1" applyProtection="1">
      <protection locked="0"/>
    </xf>
    <xf numFmtId="6" fontId="28" fillId="0" borderId="11" xfId="0" applyNumberFormat="1" applyFont="1" applyBorder="1" applyAlignment="1">
      <alignment horizontal="left"/>
    </xf>
    <xf numFmtId="0" fontId="1" fillId="0" borderId="24" xfId="0" applyFont="1" applyBorder="1" applyAlignment="1">
      <alignment wrapText="1"/>
    </xf>
    <xf numFmtId="0" fontId="0" fillId="3" borderId="10" xfId="0" applyFill="1" applyBorder="1"/>
    <xf numFmtId="0" fontId="1" fillId="0" borderId="7" xfId="0" applyFont="1" applyBorder="1" applyProtection="1">
      <protection locked="0"/>
    </xf>
    <xf numFmtId="0" fontId="2" fillId="0" borderId="25" xfId="0" applyFont="1" applyBorder="1"/>
    <xf numFmtId="0" fontId="2" fillId="0" borderId="3" xfId="0" applyFont="1" applyBorder="1"/>
    <xf numFmtId="0" fontId="29" fillId="0" borderId="0" xfId="0" applyFont="1" applyProtection="1">
      <protection locked="0"/>
    </xf>
    <xf numFmtId="0" fontId="0" fillId="3" borderId="7" xfId="0" applyFill="1" applyBorder="1"/>
    <xf numFmtId="0" fontId="0" fillId="2" borderId="9" xfId="0" applyFill="1" applyBorder="1"/>
    <xf numFmtId="0" fontId="0" fillId="2" borderId="20" xfId="0" applyFill="1" applyBorder="1"/>
    <xf numFmtId="166" fontId="0" fillId="3" borderId="20" xfId="0" applyNumberFormat="1" applyFill="1" applyBorder="1"/>
    <xf numFmtId="0" fontId="15" fillId="0" borderId="0" xfId="0" applyFont="1" applyAlignment="1">
      <alignment horizontal="left" wrapText="1"/>
    </xf>
    <xf numFmtId="0" fontId="1" fillId="0" borderId="7" xfId="0" applyFont="1" applyBorder="1" applyAlignment="1">
      <alignment horizontal="center"/>
    </xf>
    <xf numFmtId="0" fontId="1" fillId="0" borderId="8" xfId="0" applyFont="1" applyBorder="1" applyAlignment="1">
      <alignment horizontal="center"/>
    </xf>
    <xf numFmtId="0" fontId="14" fillId="0" borderId="0" xfId="0" applyFont="1" applyAlignment="1">
      <alignment horizontal="left" wrapText="1"/>
    </xf>
    <xf numFmtId="0" fontId="15" fillId="0" borderId="9" xfId="0" applyFont="1" applyBorder="1" applyAlignment="1">
      <alignment horizontal="left" wrapText="1"/>
    </xf>
    <xf numFmtId="0" fontId="1" fillId="0" borderId="10" xfId="0" applyFont="1" applyBorder="1" applyAlignment="1">
      <alignment horizontal="center"/>
    </xf>
    <xf numFmtId="0" fontId="1" fillId="0" borderId="21" xfId="0" applyFont="1" applyBorder="1" applyAlignment="1">
      <alignment horizontal="center"/>
    </xf>
    <xf numFmtId="0" fontId="5" fillId="0" borderId="0" xfId="0" applyFont="1" applyAlignment="1">
      <alignment horizontal="left" wrapText="1"/>
    </xf>
    <xf numFmtId="0" fontId="11" fillId="0" borderId="0" xfId="0" applyFont="1" applyAlignment="1">
      <alignment horizontal="center" wrapText="1"/>
    </xf>
    <xf numFmtId="0" fontId="4" fillId="0" borderId="0" xfId="0" applyFont="1" applyAlignment="1">
      <alignment horizontal="center" wrapText="1"/>
    </xf>
    <xf numFmtId="0" fontId="0" fillId="0" borderId="6"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3" fillId="0" borderId="0" xfId="0" applyFont="1" applyAlignment="1">
      <alignment horizontal="center"/>
    </xf>
    <xf numFmtId="0" fontId="16" fillId="0" borderId="0" xfId="0" applyFont="1" applyAlignment="1">
      <alignment horizontal="left" wrapText="1"/>
    </xf>
    <xf numFmtId="0" fontId="2" fillId="0" borderId="0" xfId="0" applyFont="1" applyAlignment="1">
      <alignment horizontal="left" wrapText="1"/>
    </xf>
    <xf numFmtId="0" fontId="14" fillId="0" borderId="0" xfId="0" applyFont="1" applyAlignment="1">
      <alignment horizontal="left"/>
    </xf>
    <xf numFmtId="0" fontId="15" fillId="0" borderId="6" xfId="0" applyFont="1" applyBorder="1" applyAlignment="1">
      <alignment horizontal="left" wrapText="1"/>
    </xf>
    <xf numFmtId="0" fontId="17" fillId="0" borderId="0" xfId="0" applyFont="1" applyAlignment="1">
      <alignment horizontal="right"/>
    </xf>
    <xf numFmtId="6" fontId="0" fillId="0" borderId="11" xfId="0" applyNumberFormat="1" applyFill="1" applyBorder="1"/>
    <xf numFmtId="0" fontId="1" fillId="0" borderId="11" xfId="0" applyFont="1" applyFill="1" applyBorder="1" applyProtection="1">
      <protection locked="0"/>
    </xf>
    <xf numFmtId="0" fontId="0" fillId="0" borderId="11" xfId="0" applyFill="1" applyBorder="1"/>
    <xf numFmtId="6" fontId="2" fillId="0" borderId="11" xfId="0" applyNumberFormat="1" applyFont="1" applyFill="1" applyBorder="1" applyAlignment="1">
      <alignment horizontal="left"/>
    </xf>
    <xf numFmtId="0" fontId="0" fillId="0" borderId="11" xfId="0" applyFill="1" applyBorder="1" applyProtection="1">
      <protection locked="0"/>
    </xf>
    <xf numFmtId="0" fontId="3" fillId="0" borderId="11" xfId="0" applyFont="1" applyFill="1" applyBorder="1" applyProtection="1">
      <protection locked="0"/>
    </xf>
    <xf numFmtId="6" fontId="0" fillId="0" borderId="8" xfId="0" applyNumberFormat="1" applyFill="1" applyBorder="1"/>
    <xf numFmtId="165" fontId="0" fillId="0" borderId="11" xfId="0" applyNumberFormat="1" applyFill="1" applyBorder="1"/>
    <xf numFmtId="0" fontId="2" fillId="0" borderId="11" xfId="0" applyFont="1" applyFill="1" applyBorder="1" applyAlignment="1">
      <alignment horizontal="left"/>
    </xf>
    <xf numFmtId="0" fontId="15" fillId="0" borderId="0" xfId="0" applyFont="1" applyFill="1" applyAlignment="1">
      <alignment horizontal="left" wrapText="1"/>
    </xf>
    <xf numFmtId="6" fontId="0" fillId="0" borderId="23" xfId="0" applyNumberFormat="1" applyFill="1" applyBorder="1" applyAlignment="1">
      <alignment horizontal="left"/>
    </xf>
    <xf numFmtId="6" fontId="0" fillId="0" borderId="14" xfId="0" applyNumberFormat="1" applyFill="1" applyBorder="1" applyAlignment="1">
      <alignment horizontal="left"/>
    </xf>
    <xf numFmtId="6" fontId="0" fillId="0" borderId="15" xfId="0" applyNumberFormat="1" applyFill="1" applyBorder="1" applyAlignment="1">
      <alignment horizontal="left"/>
    </xf>
    <xf numFmtId="6" fontId="0" fillId="0" borderId="7" xfId="0" applyNumberFormat="1" applyFill="1" applyBorder="1" applyProtection="1">
      <protection locked="0"/>
    </xf>
    <xf numFmtId="0" fontId="1" fillId="0" borderId="0" xfId="0" applyFont="1" applyFill="1"/>
    <xf numFmtId="0" fontId="1" fillId="0" borderId="0" xfId="0" applyFont="1" applyFill="1" applyAlignment="1" applyProtection="1">
      <alignment horizontal="center" wrapText="1"/>
      <protection locked="0"/>
    </xf>
    <xf numFmtId="0" fontId="1" fillId="0" borderId="0" xfId="0" applyFont="1" applyFill="1" applyAlignment="1" applyProtection="1">
      <alignment wrapText="1"/>
      <protection locked="0"/>
    </xf>
    <xf numFmtId="0" fontId="2" fillId="0" borderId="11" xfId="0" applyFont="1" applyFill="1" applyBorder="1" applyProtection="1">
      <protection locked="0"/>
    </xf>
    <xf numFmtId="0" fontId="0" fillId="0" borderId="0" xfId="0" applyFill="1"/>
    <xf numFmtId="6" fontId="0" fillId="0" borderId="10" xfId="0" applyNumberFormat="1" applyFill="1" applyBorder="1"/>
    <xf numFmtId="0" fontId="0" fillId="0" borderId="0" xfId="0" applyFill="1" applyProtection="1">
      <protection locked="0"/>
    </xf>
    <xf numFmtId="0" fontId="2" fillId="0" borderId="10" xfId="0" applyFont="1" applyFill="1" applyBorder="1" applyProtection="1">
      <protection locked="0"/>
    </xf>
    <xf numFmtId="0" fontId="3" fillId="0" borderId="10" xfId="0" applyFont="1" applyFill="1" applyBorder="1" applyProtection="1">
      <protection locked="0"/>
    </xf>
    <xf numFmtId="6" fontId="0" fillId="0" borderId="0" xfId="0" applyNumberFormat="1" applyFill="1"/>
    <xf numFmtId="0" fontId="0" fillId="0" borderId="11" xfId="0" applyFill="1" applyBorder="1" applyAlignment="1">
      <alignment horizontal="center" wrapText="1"/>
    </xf>
    <xf numFmtId="0" fontId="27" fillId="0" borderId="0" xfId="0" applyFont="1" applyFill="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66675</xdr:rowOff>
    </xdr:from>
    <xdr:to>
      <xdr:col>7</xdr:col>
      <xdr:colOff>66675</xdr:colOff>
      <xdr:row>1</xdr:row>
      <xdr:rowOff>180976</xdr:rowOff>
    </xdr:to>
    <xdr:pic>
      <xdr:nvPicPr>
        <xdr:cNvPr id="3" name="Picture 0" descr="COS-BW-Hori.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66675"/>
          <a:ext cx="1885950" cy="600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285750</xdr:colOff>
      <xdr:row>0</xdr:row>
      <xdr:rowOff>85724</xdr:rowOff>
    </xdr:from>
    <xdr:to>
      <xdr:col>9</xdr:col>
      <xdr:colOff>9525</xdr:colOff>
      <xdr:row>3</xdr:row>
      <xdr:rowOff>47625</xdr:rowOff>
    </xdr:to>
    <xdr:pic>
      <xdr:nvPicPr>
        <xdr:cNvPr id="5" name="Picture 0" descr="COS-BW-Hori.jp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50" y="85724"/>
          <a:ext cx="1962150" cy="628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6"/>
  <sheetViews>
    <sheetView showGridLines="0" tabSelected="1" zoomScaleNormal="100" workbookViewId="0">
      <selection activeCell="C3" sqref="C3"/>
    </sheetView>
  </sheetViews>
  <sheetFormatPr defaultRowHeight="15" x14ac:dyDescent="0.25"/>
  <cols>
    <col min="1" max="1" width="30.28515625" customWidth="1"/>
    <col min="2" max="2" width="17.140625" customWidth="1"/>
    <col min="3" max="3" width="10.28515625" customWidth="1"/>
    <col min="4" max="4" width="3.85546875" customWidth="1"/>
    <col min="5" max="5" width="13.28515625" customWidth="1"/>
    <col min="6" max="6" width="3" customWidth="1"/>
    <col min="7" max="7" width="27.28515625" customWidth="1"/>
    <col min="8" max="8" width="3.42578125" customWidth="1"/>
    <col min="9" max="9" width="16.42578125" customWidth="1"/>
    <col min="10" max="10" width="1.5703125" customWidth="1"/>
  </cols>
  <sheetData>
    <row r="1" spans="1:10" s="61" customFormat="1" ht="38.25" customHeight="1" x14ac:dyDescent="0.35">
      <c r="A1" s="61" t="s">
        <v>91</v>
      </c>
      <c r="E1" s="62"/>
      <c r="F1" s="62"/>
      <c r="G1"/>
      <c r="H1" s="62"/>
      <c r="I1" s="62"/>
    </row>
    <row r="2" spans="1:10" ht="27" customHeight="1" x14ac:dyDescent="0.25">
      <c r="A2" s="134" t="s">
        <v>54</v>
      </c>
      <c r="B2" s="135"/>
      <c r="C2" s="17" t="s">
        <v>130</v>
      </c>
      <c r="D2" s="17"/>
      <c r="I2" s="6"/>
    </row>
    <row r="3" spans="1:10" x14ac:dyDescent="0.25">
      <c r="B3" s="6"/>
      <c r="C3" s="17"/>
      <c r="D3" s="17"/>
      <c r="I3" s="6"/>
    </row>
    <row r="4" spans="1:10" x14ac:dyDescent="0.25">
      <c r="B4" s="6"/>
      <c r="C4" s="17"/>
      <c r="D4" s="17"/>
      <c r="I4" s="6"/>
    </row>
    <row r="5" spans="1:10" x14ac:dyDescent="0.25">
      <c r="A5" s="3" t="s">
        <v>19</v>
      </c>
      <c r="B5" s="19"/>
      <c r="C5" s="32" t="s">
        <v>2</v>
      </c>
      <c r="D5" s="32"/>
      <c r="E5" s="136"/>
      <c r="F5" s="136"/>
      <c r="G5" s="136"/>
      <c r="H5" s="49"/>
      <c r="I5" s="6"/>
    </row>
    <row r="6" spans="1:10" x14ac:dyDescent="0.25">
      <c r="A6" s="3" t="s">
        <v>92</v>
      </c>
      <c r="B6" s="85" t="s">
        <v>93</v>
      </c>
      <c r="C6" s="32"/>
      <c r="D6" s="32"/>
      <c r="E6" s="49"/>
      <c r="F6" s="49"/>
      <c r="G6" s="49"/>
      <c r="H6" s="49"/>
      <c r="I6" s="6"/>
    </row>
    <row r="7" spans="1:10" x14ac:dyDescent="0.25">
      <c r="A7" s="3" t="s">
        <v>55</v>
      </c>
      <c r="B7" s="20"/>
      <c r="C7" s="32" t="s">
        <v>20</v>
      </c>
      <c r="D7" s="32"/>
      <c r="E7" s="137"/>
      <c r="F7" s="137"/>
      <c r="G7" s="137"/>
      <c r="H7" s="49"/>
      <c r="I7" s="6"/>
    </row>
    <row r="8" spans="1:10" x14ac:dyDescent="0.25">
      <c r="A8" s="3" t="s">
        <v>105</v>
      </c>
      <c r="B8" s="20"/>
      <c r="C8" s="32" t="s">
        <v>56</v>
      </c>
      <c r="D8" s="32"/>
      <c r="E8" s="138"/>
      <c r="F8" s="138"/>
      <c r="G8" s="138"/>
      <c r="H8" s="49"/>
      <c r="I8" s="6"/>
    </row>
    <row r="9" spans="1:10" x14ac:dyDescent="0.25">
      <c r="A9" s="3"/>
      <c r="B9" s="6"/>
      <c r="C9" s="32"/>
      <c r="D9" s="32"/>
      <c r="E9" s="49"/>
      <c r="F9" s="49"/>
      <c r="G9" s="49"/>
      <c r="H9" s="49"/>
      <c r="I9" s="6"/>
    </row>
    <row r="10" spans="1:10" ht="18" customHeight="1" x14ac:dyDescent="0.25">
      <c r="A10" s="170" t="s">
        <v>109</v>
      </c>
      <c r="B10" s="170"/>
      <c r="C10" s="170"/>
      <c r="D10" s="170"/>
      <c r="E10" s="170"/>
      <c r="F10" s="170"/>
      <c r="G10" s="170"/>
      <c r="H10" s="170"/>
      <c r="I10" s="170"/>
      <c r="J10" s="170"/>
    </row>
    <row r="11" spans="1:10" x14ac:dyDescent="0.25">
      <c r="A11" s="95" t="s">
        <v>100</v>
      </c>
      <c r="B11" s="92"/>
      <c r="C11" s="92"/>
      <c r="D11" s="92"/>
      <c r="E11" s="93"/>
      <c r="F11" s="93"/>
      <c r="G11" s="93"/>
      <c r="H11" s="93"/>
      <c r="I11" s="6"/>
    </row>
    <row r="12" spans="1:10" x14ac:dyDescent="0.25">
      <c r="A12" s="95" t="s">
        <v>99</v>
      </c>
      <c r="B12" s="21"/>
      <c r="C12" s="21"/>
      <c r="D12" s="21"/>
      <c r="E12" s="21"/>
      <c r="F12" s="21"/>
      <c r="G12" s="21"/>
      <c r="H12" s="93"/>
      <c r="I12" s="6"/>
    </row>
    <row r="13" spans="1:10" ht="3.75" customHeight="1" x14ac:dyDescent="0.25">
      <c r="A13" s="6"/>
      <c r="B13" s="6"/>
      <c r="C13" s="6"/>
      <c r="D13" s="6"/>
      <c r="E13" s="6"/>
      <c r="F13" s="6"/>
      <c r="I13" s="6"/>
    </row>
    <row r="14" spans="1:10" ht="15.75" x14ac:dyDescent="0.25">
      <c r="A14" s="39" t="s">
        <v>43</v>
      </c>
      <c r="B14" s="40"/>
      <c r="I14" s="6"/>
    </row>
    <row r="15" spans="1:10" ht="30.75" customHeight="1" x14ac:dyDescent="0.25">
      <c r="A15" s="154" t="s">
        <v>108</v>
      </c>
      <c r="B15" s="154"/>
      <c r="C15" s="154"/>
      <c r="D15" s="154"/>
      <c r="E15" s="154"/>
      <c r="F15" s="154"/>
      <c r="G15" s="154"/>
      <c r="H15" s="30"/>
      <c r="I15" s="6"/>
    </row>
    <row r="16" spans="1:10" ht="8.25" customHeight="1" x14ac:dyDescent="0.25">
      <c r="A16" s="6"/>
      <c r="B16" s="6"/>
      <c r="C16" s="6"/>
      <c r="D16" s="6"/>
      <c r="E16" s="6"/>
      <c r="F16" s="6"/>
      <c r="I16" s="6"/>
    </row>
    <row r="17" spans="1:10" ht="41.25" customHeight="1" x14ac:dyDescent="0.25">
      <c r="A17" s="159" t="s">
        <v>0</v>
      </c>
      <c r="B17" s="159" t="s">
        <v>1</v>
      </c>
      <c r="C17" s="160" t="s">
        <v>71</v>
      </c>
      <c r="D17" s="161"/>
      <c r="E17" s="161" t="s">
        <v>3</v>
      </c>
      <c r="F17" s="161"/>
      <c r="G17" s="159" t="s">
        <v>45</v>
      </c>
      <c r="H17" s="3"/>
      <c r="I17" s="6"/>
      <c r="J17" s="3"/>
    </row>
    <row r="18" spans="1:10" ht="19.5" customHeight="1" x14ac:dyDescent="0.3">
      <c r="A18" s="147" t="s">
        <v>107</v>
      </c>
      <c r="B18" s="145">
        <v>6000</v>
      </c>
      <c r="C18" s="149"/>
      <c r="D18" s="162" t="s">
        <v>70</v>
      </c>
      <c r="E18" s="149"/>
      <c r="F18" s="150" t="s">
        <v>28</v>
      </c>
      <c r="G18" s="145">
        <f>SUM($B18*E18)</f>
        <v>0</v>
      </c>
      <c r="H18" s="4"/>
      <c r="I18" s="6"/>
    </row>
    <row r="19" spans="1:10" ht="19.5" customHeight="1" x14ac:dyDescent="0.3">
      <c r="A19" s="163"/>
      <c r="B19" s="164"/>
      <c r="C19" s="165"/>
      <c r="D19" s="166"/>
      <c r="E19" s="146" t="s">
        <v>111</v>
      </c>
      <c r="F19" s="167"/>
      <c r="G19" s="168"/>
      <c r="H19" s="4"/>
      <c r="I19" s="6"/>
    </row>
    <row r="20" spans="1:10" ht="30" customHeight="1" x14ac:dyDescent="0.3">
      <c r="A20" s="169" t="s">
        <v>110</v>
      </c>
      <c r="B20" s="145">
        <v>10</v>
      </c>
      <c r="C20" s="149"/>
      <c r="D20" s="162" t="s">
        <v>70</v>
      </c>
      <c r="E20" s="149"/>
      <c r="F20" s="150" t="s">
        <v>28</v>
      </c>
      <c r="G20" s="145">
        <f t="shared" ref="G20" si="0">SUM($B20*E20)</f>
        <v>0</v>
      </c>
      <c r="H20" s="4"/>
      <c r="I20" s="6"/>
    </row>
    <row r="21" spans="1:10" ht="15.75" thickBot="1" x14ac:dyDescent="0.3">
      <c r="A21" s="130"/>
      <c r="B21" s="130"/>
      <c r="C21" s="130"/>
      <c r="D21" s="130"/>
      <c r="E21" s="130"/>
      <c r="F21" s="130"/>
      <c r="G21" s="130"/>
      <c r="H21" s="4"/>
      <c r="I21" s="6"/>
    </row>
    <row r="22" spans="1:10" ht="16.5" thickBot="1" x14ac:dyDescent="0.3">
      <c r="A22" s="7"/>
      <c r="B22" s="6"/>
      <c r="C22" s="6"/>
      <c r="D22" s="6"/>
      <c r="E22" s="8" t="s">
        <v>57</v>
      </c>
      <c r="F22" s="41"/>
      <c r="G22" s="12">
        <f>SUM(G18:G20)</f>
        <v>0</v>
      </c>
      <c r="H22" s="4"/>
      <c r="I22" s="6"/>
    </row>
    <row r="23" spans="1:10" x14ac:dyDescent="0.25">
      <c r="A23" s="6"/>
      <c r="B23" s="6"/>
      <c r="C23" s="6"/>
      <c r="D23" s="6"/>
      <c r="E23" s="6"/>
      <c r="F23" s="6"/>
      <c r="G23" s="13"/>
      <c r="H23" s="4"/>
      <c r="I23" s="6"/>
    </row>
    <row r="24" spans="1:10" x14ac:dyDescent="0.25">
      <c r="A24" s="6"/>
      <c r="B24" s="6"/>
      <c r="C24" s="6"/>
      <c r="D24" s="6"/>
      <c r="E24" s="6"/>
      <c r="F24" s="6"/>
      <c r="H24" s="4"/>
      <c r="I24" s="6"/>
    </row>
    <row r="25" spans="1:10" ht="30" customHeight="1" x14ac:dyDescent="0.25">
      <c r="A25" s="39" t="s">
        <v>46</v>
      </c>
      <c r="H25" s="4"/>
      <c r="I25" s="6"/>
    </row>
    <row r="26" spans="1:10" ht="42.75" customHeight="1" x14ac:dyDescent="0.25">
      <c r="A26" s="126" t="s">
        <v>129</v>
      </c>
      <c r="B26" s="126"/>
      <c r="C26" s="126"/>
      <c r="D26" s="126"/>
      <c r="E26" s="126"/>
      <c r="F26" s="126"/>
      <c r="G26" s="126"/>
      <c r="I26" s="6"/>
    </row>
    <row r="27" spans="1:10" ht="15.75" x14ac:dyDescent="0.25">
      <c r="A27" s="94" t="s">
        <v>101</v>
      </c>
      <c r="B27" s="6"/>
      <c r="C27" s="6"/>
      <c r="D27" s="6"/>
      <c r="E27" s="6"/>
      <c r="F27" s="6"/>
      <c r="H27" s="50"/>
      <c r="I27" s="6"/>
    </row>
    <row r="28" spans="1:10" x14ac:dyDescent="0.25">
      <c r="A28" s="3" t="s">
        <v>6</v>
      </c>
      <c r="B28" s="7" t="s">
        <v>7</v>
      </c>
      <c r="C28" s="3" t="s">
        <v>1</v>
      </c>
      <c r="D28" s="3"/>
      <c r="E28" s="7" t="s">
        <v>4</v>
      </c>
      <c r="F28" s="7"/>
      <c r="G28" s="3" t="s">
        <v>45</v>
      </c>
      <c r="H28" s="13"/>
      <c r="I28" s="6"/>
    </row>
    <row r="29" spans="1:10" ht="18.75" x14ac:dyDescent="0.3">
      <c r="A29" s="27" t="s">
        <v>8</v>
      </c>
      <c r="B29" s="25"/>
      <c r="C29" s="28">
        <v>12000</v>
      </c>
      <c r="D29" s="36" t="s">
        <v>70</v>
      </c>
      <c r="E29" s="25"/>
      <c r="F29" s="43" t="s">
        <v>28</v>
      </c>
      <c r="G29" s="28">
        <f>SUM(C29*E29)</f>
        <v>0</v>
      </c>
      <c r="I29" s="6"/>
    </row>
    <row r="30" spans="1:10" ht="18.75" x14ac:dyDescent="0.3">
      <c r="A30" s="27" t="s">
        <v>8</v>
      </c>
      <c r="B30" s="33"/>
      <c r="C30" s="28">
        <v>12000</v>
      </c>
      <c r="D30" s="36" t="s">
        <v>70</v>
      </c>
      <c r="E30" s="25"/>
      <c r="F30" s="43" t="s">
        <v>28</v>
      </c>
      <c r="G30" s="28">
        <f>SUM(C30*E30)</f>
        <v>0</v>
      </c>
      <c r="I30" s="6"/>
    </row>
    <row r="31" spans="1:10" ht="44.1" customHeight="1" x14ac:dyDescent="0.3">
      <c r="A31" s="27" t="s">
        <v>8</v>
      </c>
      <c r="B31" s="33"/>
      <c r="C31" s="28">
        <v>12000</v>
      </c>
      <c r="D31" s="36" t="s">
        <v>70</v>
      </c>
      <c r="E31" s="25"/>
      <c r="F31" s="43" t="s">
        <v>28</v>
      </c>
      <c r="G31" s="28">
        <f>SUM(C31*E31)</f>
        <v>0</v>
      </c>
      <c r="I31" s="6"/>
    </row>
    <row r="32" spans="1:10" ht="18.75" x14ac:dyDescent="0.3">
      <c r="A32" s="27" t="s">
        <v>9</v>
      </c>
      <c r="B32" s="25"/>
      <c r="C32" s="158"/>
      <c r="D32" s="91" t="s">
        <v>70</v>
      </c>
      <c r="E32" s="33"/>
      <c r="F32" s="43" t="s">
        <v>28</v>
      </c>
      <c r="G32" s="28">
        <f>SUM(C32*E32)</f>
        <v>0</v>
      </c>
      <c r="I32" s="6"/>
    </row>
    <row r="33" spans="1:9" ht="18.75" x14ac:dyDescent="0.3">
      <c r="A33" s="27" t="s">
        <v>103</v>
      </c>
      <c r="B33" s="25"/>
      <c r="C33" s="86">
        <v>6000</v>
      </c>
      <c r="D33" s="87" t="s">
        <v>70</v>
      </c>
      <c r="E33" s="33"/>
      <c r="F33" s="43" t="s">
        <v>28</v>
      </c>
      <c r="G33" s="28">
        <f>SUM(C33*E33)</f>
        <v>0</v>
      </c>
      <c r="H33" s="3"/>
      <c r="I33" s="6"/>
    </row>
    <row r="34" spans="1:9" ht="15.75" thickBot="1" x14ac:dyDescent="0.3">
      <c r="A34" s="6"/>
      <c r="B34" s="6"/>
      <c r="C34" s="6"/>
      <c r="D34" s="6"/>
      <c r="E34" s="6"/>
      <c r="F34" s="6"/>
      <c r="H34" s="4"/>
      <c r="I34" s="6"/>
    </row>
    <row r="35" spans="1:9" ht="16.5" thickBot="1" x14ac:dyDescent="0.3">
      <c r="A35" s="6"/>
      <c r="B35" s="6"/>
      <c r="C35" s="6"/>
      <c r="D35" s="6"/>
      <c r="E35" s="8" t="s">
        <v>58</v>
      </c>
      <c r="F35" s="41"/>
      <c r="G35" s="12">
        <f>SUM(G29:G33)</f>
        <v>0</v>
      </c>
      <c r="H35" s="4"/>
      <c r="I35" s="6"/>
    </row>
    <row r="36" spans="1:9" x14ac:dyDescent="0.25">
      <c r="A36" s="6"/>
      <c r="B36" s="6"/>
      <c r="C36" s="6"/>
      <c r="D36" s="6"/>
      <c r="E36" s="6"/>
      <c r="F36" s="6"/>
      <c r="G36" s="31" t="s">
        <v>96</v>
      </c>
      <c r="H36" s="4"/>
      <c r="I36" s="6"/>
    </row>
    <row r="37" spans="1:9" x14ac:dyDescent="0.25">
      <c r="A37" s="6"/>
      <c r="B37" s="6"/>
      <c r="C37" s="6"/>
      <c r="D37" s="6"/>
      <c r="E37" s="6"/>
      <c r="F37" s="6"/>
      <c r="G37" s="31" t="s">
        <v>10</v>
      </c>
      <c r="H37" s="4"/>
      <c r="I37" s="6"/>
    </row>
    <row r="38" spans="1:9" x14ac:dyDescent="0.25">
      <c r="A38" s="6"/>
      <c r="B38" s="6"/>
      <c r="C38" s="6"/>
      <c r="D38" s="6"/>
      <c r="E38" s="6"/>
      <c r="F38" s="6"/>
      <c r="G38" s="6"/>
      <c r="H38" s="4"/>
      <c r="I38" s="6"/>
    </row>
    <row r="39" spans="1:9" ht="15.75" x14ac:dyDescent="0.25">
      <c r="A39" s="129" t="s">
        <v>47</v>
      </c>
      <c r="B39" s="129"/>
      <c r="C39" s="129"/>
      <c r="D39" s="44"/>
      <c r="E39" s="6"/>
      <c r="F39" s="6"/>
      <c r="G39" s="6"/>
      <c r="I39" s="6"/>
    </row>
    <row r="40" spans="1:9" ht="15.75" x14ac:dyDescent="0.25">
      <c r="A40" s="96" t="s">
        <v>102</v>
      </c>
      <c r="B40" s="96"/>
      <c r="C40" s="96"/>
      <c r="D40" s="96"/>
      <c r="E40" s="96"/>
      <c r="F40" s="96"/>
      <c r="G40" s="96"/>
      <c r="H40" s="50"/>
      <c r="I40" s="6"/>
    </row>
    <row r="41" spans="1:9" x14ac:dyDescent="0.25">
      <c r="A41" s="94" t="s">
        <v>97</v>
      </c>
      <c r="B41" s="6"/>
      <c r="C41" s="6"/>
      <c r="D41" s="6"/>
      <c r="E41" s="6"/>
      <c r="F41" s="6"/>
      <c r="G41" s="6"/>
      <c r="H41" s="31"/>
      <c r="I41" s="6"/>
    </row>
    <row r="42" spans="1:9" x14ac:dyDescent="0.25">
      <c r="A42" s="34" t="s">
        <v>12</v>
      </c>
      <c r="B42" s="34" t="s">
        <v>6</v>
      </c>
      <c r="C42" s="127" t="s">
        <v>15</v>
      </c>
      <c r="D42" s="128"/>
      <c r="E42" s="34" t="s">
        <v>16</v>
      </c>
      <c r="F42" s="34"/>
      <c r="G42" s="34" t="s">
        <v>11</v>
      </c>
      <c r="H42" s="34"/>
      <c r="I42" s="34" t="s">
        <v>45</v>
      </c>
    </row>
    <row r="43" spans="1:9" ht="18.75" x14ac:dyDescent="0.3">
      <c r="A43" s="25"/>
      <c r="B43" s="27" t="s">
        <v>124</v>
      </c>
      <c r="C43" s="57">
        <v>5500</v>
      </c>
      <c r="D43" s="83"/>
      <c r="E43" s="55"/>
      <c r="F43" s="45" t="s">
        <v>70</v>
      </c>
      <c r="G43" s="25"/>
      <c r="H43" s="43" t="s">
        <v>28</v>
      </c>
      <c r="I43" s="28">
        <f>SUM($C43*G43)</f>
        <v>0</v>
      </c>
    </row>
    <row r="44" spans="1:9" ht="21.75" customHeight="1" x14ac:dyDescent="0.3">
      <c r="A44" s="26"/>
      <c r="B44" s="27" t="s">
        <v>124</v>
      </c>
      <c r="C44" s="54"/>
      <c r="D44" s="59"/>
      <c r="E44" s="157">
        <v>12000</v>
      </c>
      <c r="F44" s="46" t="s">
        <v>70</v>
      </c>
      <c r="G44" s="25"/>
      <c r="H44" s="43" t="s">
        <v>28</v>
      </c>
      <c r="I44" s="28">
        <f>SUM($E44*G44)</f>
        <v>0</v>
      </c>
    </row>
    <row r="45" spans="1:9" ht="18.75" x14ac:dyDescent="0.3">
      <c r="A45" s="25"/>
      <c r="B45" s="27" t="s">
        <v>13</v>
      </c>
      <c r="C45" s="29">
        <v>5500</v>
      </c>
      <c r="D45" s="59"/>
      <c r="E45" s="56"/>
      <c r="F45" s="47" t="s">
        <v>70</v>
      </c>
      <c r="G45" s="25"/>
      <c r="H45" s="43" t="s">
        <v>28</v>
      </c>
      <c r="I45" s="28">
        <f>SUM(C45*G45)</f>
        <v>0</v>
      </c>
    </row>
    <row r="46" spans="1:9" ht="18.75" x14ac:dyDescent="0.3">
      <c r="A46" s="25"/>
      <c r="B46" s="27" t="s">
        <v>13</v>
      </c>
      <c r="C46" s="54"/>
      <c r="D46" s="60"/>
      <c r="E46" s="156">
        <v>12000</v>
      </c>
      <c r="F46" s="46" t="s">
        <v>70</v>
      </c>
      <c r="G46" s="25"/>
      <c r="H46" s="43" t="s">
        <v>28</v>
      </c>
      <c r="I46" s="28">
        <f>SUM($E46*G46)</f>
        <v>0</v>
      </c>
    </row>
    <row r="47" spans="1:9" ht="18.75" x14ac:dyDescent="0.3">
      <c r="A47" s="25"/>
      <c r="B47" s="27" t="s">
        <v>14</v>
      </c>
      <c r="C47" s="57">
        <v>8000</v>
      </c>
      <c r="D47" s="59"/>
      <c r="E47" s="58"/>
      <c r="F47" s="48" t="s">
        <v>70</v>
      </c>
      <c r="G47" s="25"/>
      <c r="H47" s="43" t="s">
        <v>28</v>
      </c>
      <c r="I47" s="28">
        <f>SUM($C47*G47)</f>
        <v>0</v>
      </c>
    </row>
    <row r="48" spans="1:9" ht="18.75" x14ac:dyDescent="0.3">
      <c r="A48" s="97"/>
      <c r="B48" s="98" t="s">
        <v>14</v>
      </c>
      <c r="C48" s="99"/>
      <c r="D48" s="100"/>
      <c r="E48" s="155">
        <v>13500</v>
      </c>
      <c r="F48" s="101" t="s">
        <v>70</v>
      </c>
      <c r="G48" s="97"/>
      <c r="H48" s="102" t="s">
        <v>28</v>
      </c>
      <c r="I48" s="103">
        <f>SUM(E48*G48)</f>
        <v>0</v>
      </c>
    </row>
    <row r="49" spans="1:9" ht="18.75" x14ac:dyDescent="0.3">
      <c r="A49" s="26" t="s">
        <v>112</v>
      </c>
      <c r="B49" s="34" t="s">
        <v>6</v>
      </c>
      <c r="C49" s="127"/>
      <c r="D49" s="131"/>
      <c r="E49" s="108"/>
      <c r="F49" s="101"/>
      <c r="G49" s="25"/>
      <c r="H49" s="43"/>
      <c r="I49" s="28"/>
    </row>
    <row r="50" spans="1:9" ht="19.5" customHeight="1" x14ac:dyDescent="0.3">
      <c r="A50" s="25"/>
      <c r="B50" s="27"/>
      <c r="C50" s="99"/>
      <c r="D50" s="99"/>
      <c r="E50" s="111"/>
      <c r="F50" s="110" t="s">
        <v>70</v>
      </c>
      <c r="G50" s="25"/>
      <c r="H50" s="102" t="s">
        <v>28</v>
      </c>
      <c r="I50" s="28">
        <f>SUM(E50*G50)</f>
        <v>0</v>
      </c>
    </row>
    <row r="51" spans="1:9" ht="16.5" thickBot="1" x14ac:dyDescent="0.3">
      <c r="A51" s="6"/>
      <c r="B51" s="6"/>
      <c r="C51" s="6"/>
      <c r="D51" s="6"/>
      <c r="G51" s="104" t="s">
        <v>59</v>
      </c>
      <c r="H51" s="105"/>
      <c r="I51" s="106">
        <f>SUM(I43:I50)</f>
        <v>0</v>
      </c>
    </row>
    <row r="52" spans="1:9" ht="15.75" x14ac:dyDescent="0.25">
      <c r="A52" s="6"/>
      <c r="B52" s="6"/>
      <c r="C52" s="6"/>
      <c r="D52" s="6"/>
      <c r="E52" s="9"/>
      <c r="F52" s="9"/>
      <c r="G52" s="10"/>
      <c r="H52" s="10"/>
      <c r="I52" s="6"/>
    </row>
    <row r="53" spans="1:9" ht="15.75" x14ac:dyDescent="0.25">
      <c r="A53" s="129" t="s">
        <v>121</v>
      </c>
      <c r="B53" s="129"/>
      <c r="C53" s="129"/>
      <c r="D53" s="129"/>
      <c r="E53" s="129"/>
      <c r="F53" s="129"/>
      <c r="G53" s="129"/>
      <c r="H53" s="44"/>
      <c r="I53" s="6"/>
    </row>
    <row r="54" spans="1:9" ht="44.25" customHeight="1" x14ac:dyDescent="0.25">
      <c r="A54" s="154" t="s">
        <v>125</v>
      </c>
      <c r="B54" s="154"/>
      <c r="C54" s="154"/>
      <c r="D54" s="154"/>
      <c r="E54" s="154"/>
      <c r="F54" s="154"/>
      <c r="G54" s="154"/>
      <c r="H54" s="30"/>
      <c r="I54" s="6"/>
    </row>
    <row r="55" spans="1:9" x14ac:dyDescent="0.25">
      <c r="A55" s="7"/>
      <c r="B55" s="6"/>
      <c r="C55" s="6"/>
      <c r="D55" s="6"/>
      <c r="E55" s="6"/>
      <c r="F55" s="6"/>
      <c r="G55" s="6"/>
      <c r="H55" s="6"/>
      <c r="I55" s="6"/>
    </row>
    <row r="56" spans="1:9" x14ac:dyDescent="0.25">
      <c r="A56" s="34" t="s">
        <v>7</v>
      </c>
      <c r="B56" s="34" t="s">
        <v>6</v>
      </c>
      <c r="C56" s="34" t="s">
        <v>15</v>
      </c>
      <c r="D56" s="34"/>
      <c r="E56" s="34" t="s">
        <v>16</v>
      </c>
      <c r="F56" s="34"/>
      <c r="G56" s="26" t="s">
        <v>11</v>
      </c>
      <c r="H56" s="26"/>
      <c r="I56" s="26" t="s">
        <v>45</v>
      </c>
    </row>
    <row r="57" spans="1:9" ht="36.75" customHeight="1" x14ac:dyDescent="0.3">
      <c r="A57" s="146"/>
      <c r="B57" s="145" t="s">
        <v>106</v>
      </c>
      <c r="C57" s="145">
        <v>35000</v>
      </c>
      <c r="D57" s="145"/>
      <c r="E57" s="147"/>
      <c r="F57" s="148" t="s">
        <v>70</v>
      </c>
      <c r="G57" s="149"/>
      <c r="H57" s="150" t="s">
        <v>28</v>
      </c>
      <c r="I57" s="151">
        <f>SUM($C57*G57)</f>
        <v>0</v>
      </c>
    </row>
    <row r="58" spans="1:9" ht="24.75" customHeight="1" x14ac:dyDescent="0.3">
      <c r="A58" s="146"/>
      <c r="B58" s="147"/>
      <c r="C58" s="145"/>
      <c r="D58" s="145"/>
      <c r="E58" s="152">
        <v>40000</v>
      </c>
      <c r="F58" s="153" t="s">
        <v>70</v>
      </c>
      <c r="G58" s="149"/>
      <c r="H58" s="150" t="s">
        <v>28</v>
      </c>
      <c r="I58" s="151">
        <f>SUM(E58*G58)</f>
        <v>0</v>
      </c>
    </row>
    <row r="59" spans="1:9" ht="24.75" customHeight="1" x14ac:dyDescent="0.3">
      <c r="A59" s="26" t="s">
        <v>112</v>
      </c>
      <c r="B59" s="34" t="s">
        <v>6</v>
      </c>
      <c r="C59" s="132"/>
      <c r="D59" s="131"/>
      <c r="E59" s="108"/>
      <c r="F59" s="101"/>
      <c r="G59" s="25"/>
      <c r="H59" s="43"/>
      <c r="I59" s="28"/>
    </row>
    <row r="60" spans="1:9" ht="24" customHeight="1" x14ac:dyDescent="0.3">
      <c r="A60" s="25"/>
      <c r="B60" s="109" t="s">
        <v>113</v>
      </c>
      <c r="C60" s="112"/>
      <c r="D60" s="113"/>
      <c r="E60" s="111"/>
      <c r="F60" s="110" t="s">
        <v>70</v>
      </c>
      <c r="G60" s="25"/>
      <c r="H60" s="43" t="s">
        <v>28</v>
      </c>
      <c r="I60" s="28">
        <f>SUM(E60*G60)</f>
        <v>0</v>
      </c>
    </row>
    <row r="61" spans="1:9" ht="16.5" thickBot="1" x14ac:dyDescent="0.3">
      <c r="A61" s="6"/>
      <c r="B61" s="6"/>
      <c r="C61" s="6"/>
      <c r="D61" s="6"/>
      <c r="E61" s="9"/>
      <c r="F61" s="9"/>
      <c r="G61" s="104" t="s">
        <v>60</v>
      </c>
      <c r="H61" s="105"/>
      <c r="I61" s="106">
        <f>SUM(I53:I60)</f>
        <v>0</v>
      </c>
    </row>
    <row r="62" spans="1:9" ht="15.75" x14ac:dyDescent="0.25">
      <c r="A62" s="6"/>
      <c r="B62" s="6"/>
      <c r="C62" s="6"/>
      <c r="D62" s="6"/>
      <c r="E62" s="9"/>
      <c r="F62" s="9"/>
      <c r="G62" s="10"/>
      <c r="H62" s="10"/>
      <c r="I62" s="6"/>
    </row>
    <row r="63" spans="1:9" x14ac:dyDescent="0.25">
      <c r="A63" s="6"/>
      <c r="B63" s="6"/>
      <c r="C63" s="6"/>
      <c r="D63" s="6"/>
      <c r="E63" s="6"/>
      <c r="F63" s="6"/>
      <c r="G63" s="6"/>
      <c r="H63" s="6"/>
      <c r="I63" s="6"/>
    </row>
    <row r="64" spans="1:9" ht="17.25" customHeight="1" x14ac:dyDescent="0.25">
      <c r="A64" s="39" t="s">
        <v>72</v>
      </c>
      <c r="B64" s="40"/>
      <c r="C64" s="40"/>
      <c r="D64" s="40"/>
      <c r="I64" s="6"/>
    </row>
    <row r="65" spans="1:14" ht="29.25" customHeight="1" x14ac:dyDescent="0.25">
      <c r="A65" s="126" t="s">
        <v>126</v>
      </c>
      <c r="B65" s="133"/>
      <c r="C65" s="133"/>
      <c r="D65" s="133"/>
      <c r="E65" s="133"/>
      <c r="F65" s="133"/>
      <c r="G65" s="133"/>
      <c r="H65" s="22"/>
      <c r="I65" s="6"/>
    </row>
    <row r="66" spans="1:14" x14ac:dyDescent="0.25">
      <c r="A66" s="7"/>
      <c r="B66" s="7"/>
      <c r="C66" s="6"/>
      <c r="D66" s="6"/>
      <c r="E66" s="6"/>
      <c r="F66" s="6"/>
      <c r="G66" s="6"/>
      <c r="H66" s="6"/>
      <c r="I66" s="6"/>
    </row>
    <row r="67" spans="1:14" x14ac:dyDescent="0.25">
      <c r="A67" s="34" t="s">
        <v>7</v>
      </c>
      <c r="B67" s="34" t="s">
        <v>15</v>
      </c>
      <c r="C67" s="34" t="s">
        <v>16</v>
      </c>
      <c r="D67" s="34"/>
      <c r="E67" s="34" t="s">
        <v>11</v>
      </c>
      <c r="F67" s="34"/>
      <c r="G67" s="34" t="s">
        <v>45</v>
      </c>
      <c r="H67" s="3"/>
      <c r="I67" s="6"/>
    </row>
    <row r="68" spans="1:14" ht="18" customHeight="1" x14ac:dyDescent="0.3">
      <c r="A68" s="25"/>
      <c r="B68" s="28">
        <v>15000</v>
      </c>
      <c r="C68" s="35"/>
      <c r="D68" s="46" t="s">
        <v>70</v>
      </c>
      <c r="E68" s="25"/>
      <c r="F68" s="43" t="s">
        <v>28</v>
      </c>
      <c r="G68" s="28">
        <f>SUM($B68*E68)</f>
        <v>0</v>
      </c>
      <c r="H68" s="4"/>
      <c r="I68" s="6"/>
    </row>
    <row r="69" spans="1:14" ht="21.75" customHeight="1" x14ac:dyDescent="0.3">
      <c r="A69" s="26"/>
      <c r="B69" s="35"/>
      <c r="C69" s="28">
        <v>25000</v>
      </c>
      <c r="D69" s="48" t="s">
        <v>70</v>
      </c>
      <c r="E69" s="25"/>
      <c r="F69" s="43" t="s">
        <v>28</v>
      </c>
      <c r="G69" s="28">
        <f>SUM($C69*E69)</f>
        <v>0</v>
      </c>
      <c r="H69" s="4"/>
      <c r="I69" s="6"/>
    </row>
    <row r="70" spans="1:14" ht="20.25" customHeight="1" x14ac:dyDescent="0.3">
      <c r="A70" s="26" t="s">
        <v>122</v>
      </c>
      <c r="B70" s="132"/>
      <c r="C70" s="131"/>
      <c r="D70" s="108"/>
      <c r="E70" s="101"/>
      <c r="F70" s="25"/>
      <c r="G70" s="43"/>
      <c r="H70" s="4"/>
    </row>
    <row r="71" spans="1:14" ht="18.75" x14ac:dyDescent="0.3">
      <c r="A71" s="25"/>
      <c r="B71" s="123"/>
      <c r="C71" s="125">
        <v>6500</v>
      </c>
      <c r="D71" s="110" t="s">
        <v>70</v>
      </c>
      <c r="E71" s="110"/>
      <c r="F71" s="43" t="s">
        <v>28</v>
      </c>
      <c r="G71" s="28">
        <f>SUM(C71*E71)</f>
        <v>0</v>
      </c>
      <c r="H71" s="4"/>
    </row>
    <row r="72" spans="1:14" ht="18.75" x14ac:dyDescent="0.3">
      <c r="A72" s="26" t="s">
        <v>114</v>
      </c>
      <c r="B72" s="122"/>
      <c r="C72" s="117"/>
      <c r="D72" s="110"/>
      <c r="E72" s="46"/>
      <c r="F72" s="43"/>
      <c r="G72" s="28"/>
      <c r="H72" s="4"/>
      <c r="N72" s="7"/>
    </row>
    <row r="73" spans="1:14" ht="18.75" x14ac:dyDescent="0.3">
      <c r="A73" s="25"/>
      <c r="B73" s="124"/>
      <c r="C73" s="125"/>
      <c r="D73" s="46" t="s">
        <v>70</v>
      </c>
      <c r="E73" s="46"/>
      <c r="F73" s="43" t="s">
        <v>28</v>
      </c>
      <c r="G73" s="28">
        <f>SUM(C73*E73)</f>
        <v>0</v>
      </c>
      <c r="H73" s="6"/>
      <c r="I73" s="6"/>
    </row>
    <row r="74" spans="1:14" ht="16.5" thickBot="1" x14ac:dyDescent="0.3">
      <c r="A74" s="6"/>
      <c r="B74" s="6"/>
      <c r="C74" s="6"/>
      <c r="D74" s="6"/>
      <c r="E74" s="104" t="s">
        <v>60</v>
      </c>
      <c r="F74" s="105"/>
      <c r="G74" s="106">
        <f>SUM(G68:G73)</f>
        <v>0</v>
      </c>
      <c r="H74" s="6"/>
      <c r="I74" s="6"/>
    </row>
    <row r="75" spans="1:14" ht="15.75" x14ac:dyDescent="0.25">
      <c r="A75" s="6"/>
      <c r="B75" s="6"/>
      <c r="C75" s="6"/>
      <c r="D75" s="6"/>
      <c r="E75" s="9"/>
      <c r="F75" s="9"/>
      <c r="G75" s="50"/>
      <c r="I75" s="6"/>
    </row>
    <row r="76" spans="1:14" ht="15.75" x14ac:dyDescent="0.25">
      <c r="A76" s="39" t="s">
        <v>115</v>
      </c>
      <c r="B76" s="40"/>
      <c r="H76" s="30"/>
      <c r="I76" s="6"/>
    </row>
    <row r="77" spans="1:14" x14ac:dyDescent="0.25">
      <c r="A77" s="126" t="s">
        <v>116</v>
      </c>
      <c r="B77" s="126"/>
      <c r="C77" s="126"/>
      <c r="D77" s="126"/>
      <c r="E77" s="126"/>
      <c r="F77" s="126"/>
      <c r="G77" s="126"/>
      <c r="H77" s="30"/>
      <c r="I77" s="6"/>
    </row>
    <row r="78" spans="1:14" x14ac:dyDescent="0.25">
      <c r="A78" s="140" t="s">
        <v>97</v>
      </c>
      <c r="B78" s="133"/>
      <c r="C78" s="133"/>
      <c r="D78" s="133"/>
      <c r="E78" s="133"/>
      <c r="F78" s="133"/>
      <c r="G78" s="133"/>
      <c r="H78" s="30"/>
      <c r="I78" s="6"/>
    </row>
    <row r="79" spans="1:14" x14ac:dyDescent="0.25">
      <c r="A79" s="7"/>
      <c r="B79" s="6"/>
      <c r="C79" s="6"/>
      <c r="D79" s="6"/>
      <c r="E79" s="6"/>
      <c r="F79" s="6"/>
      <c r="G79" s="6"/>
      <c r="H79" s="22"/>
      <c r="I79" s="6"/>
    </row>
    <row r="80" spans="1:14" x14ac:dyDescent="0.25">
      <c r="A80" s="107" t="s">
        <v>117</v>
      </c>
      <c r="B80" s="116"/>
      <c r="C80" s="34" t="s">
        <v>1</v>
      </c>
      <c r="D80" s="34"/>
      <c r="E80" s="34" t="s">
        <v>11</v>
      </c>
      <c r="F80" s="34"/>
      <c r="G80" s="34" t="s">
        <v>118</v>
      </c>
      <c r="H80" s="6"/>
      <c r="I80" s="6"/>
    </row>
    <row r="81" spans="1:9" ht="17.25" customHeight="1" thickBot="1" x14ac:dyDescent="0.35">
      <c r="A81" s="118"/>
      <c r="B81" s="117"/>
      <c r="C81" s="115">
        <v>8000</v>
      </c>
      <c r="D81" s="110" t="s">
        <v>70</v>
      </c>
      <c r="E81" s="25"/>
      <c r="F81" s="114" t="s">
        <v>28</v>
      </c>
      <c r="G81" s="28">
        <f>SUM(C81*E81)</f>
        <v>0</v>
      </c>
    </row>
    <row r="82" spans="1:9" ht="17.25" customHeight="1" thickBot="1" x14ac:dyDescent="0.3">
      <c r="A82" s="6"/>
      <c r="B82" s="6"/>
      <c r="C82" s="6"/>
      <c r="D82" s="6"/>
      <c r="E82" s="14" t="s">
        <v>64</v>
      </c>
      <c r="F82" s="42"/>
      <c r="G82" s="12">
        <f>SUM(G81:G81)</f>
        <v>0</v>
      </c>
      <c r="H82" s="4"/>
      <c r="I82" s="6"/>
    </row>
    <row r="83" spans="1:9" ht="16.5" customHeight="1" x14ac:dyDescent="0.25">
      <c r="A83" s="6"/>
      <c r="B83" s="6"/>
      <c r="C83" s="6"/>
      <c r="D83" s="6"/>
      <c r="E83" s="6"/>
      <c r="F83" s="6"/>
      <c r="G83" s="6"/>
      <c r="H83" s="4"/>
      <c r="I83" s="6"/>
    </row>
    <row r="84" spans="1:9" ht="15.75" customHeight="1" x14ac:dyDescent="0.25">
      <c r="A84" s="129" t="s">
        <v>104</v>
      </c>
      <c r="B84" s="141"/>
      <c r="C84" s="141"/>
      <c r="D84" s="141"/>
      <c r="E84" s="141"/>
      <c r="F84" s="23"/>
      <c r="H84" s="4"/>
      <c r="I84" s="6"/>
    </row>
    <row r="85" spans="1:9" ht="15" customHeight="1" x14ac:dyDescent="0.25">
      <c r="A85" s="126" t="s">
        <v>127</v>
      </c>
      <c r="B85" s="126"/>
      <c r="C85" s="126"/>
      <c r="D85" s="126"/>
      <c r="E85" s="126"/>
      <c r="F85" s="126"/>
      <c r="G85" s="126"/>
      <c r="H85" s="4"/>
      <c r="I85" s="6"/>
    </row>
    <row r="86" spans="1:9" x14ac:dyDescent="0.25">
      <c r="A86" s="143"/>
      <c r="B86" s="143"/>
      <c r="C86" s="143"/>
      <c r="D86" s="143"/>
      <c r="E86" s="143"/>
      <c r="F86" s="143"/>
      <c r="G86" s="143"/>
      <c r="H86" s="4"/>
      <c r="I86" s="6"/>
    </row>
    <row r="87" spans="1:9" ht="15.75" x14ac:dyDescent="0.25">
      <c r="A87" s="34" t="s">
        <v>17</v>
      </c>
      <c r="B87" s="34" t="s">
        <v>18</v>
      </c>
      <c r="C87" s="34" t="s">
        <v>1</v>
      </c>
      <c r="D87" s="34"/>
      <c r="E87" s="34" t="s">
        <v>11</v>
      </c>
      <c r="F87" s="34"/>
      <c r="G87" s="34" t="s">
        <v>45</v>
      </c>
      <c r="H87" s="50"/>
      <c r="I87" s="6"/>
    </row>
    <row r="88" spans="1:9" ht="18.75" x14ac:dyDescent="0.3">
      <c r="A88" s="27"/>
      <c r="B88" s="25"/>
      <c r="C88" s="145">
        <v>6500</v>
      </c>
      <c r="D88" s="46" t="s">
        <v>70</v>
      </c>
      <c r="E88" s="25"/>
      <c r="F88" s="43" t="s">
        <v>28</v>
      </c>
      <c r="G88" s="28">
        <f>SUM(C88*E88)</f>
        <v>0</v>
      </c>
      <c r="H88" s="50"/>
      <c r="I88" s="6"/>
    </row>
    <row r="89" spans="1:9" ht="18.75" x14ac:dyDescent="0.3">
      <c r="A89" s="27" t="s">
        <v>119</v>
      </c>
      <c r="B89" s="25"/>
      <c r="C89" s="145">
        <v>10000</v>
      </c>
      <c r="D89" s="46" t="s">
        <v>70</v>
      </c>
      <c r="E89" s="25"/>
      <c r="F89" s="43" t="s">
        <v>28</v>
      </c>
      <c r="G89" s="28">
        <f>SUM(C89*E89)</f>
        <v>0</v>
      </c>
      <c r="H89" s="6"/>
      <c r="I89" s="6"/>
    </row>
    <row r="90" spans="1:9" ht="16.5" thickBot="1" x14ac:dyDescent="0.3">
      <c r="A90" s="6"/>
      <c r="B90" s="6"/>
      <c r="C90" s="6"/>
      <c r="D90" s="6"/>
      <c r="E90" s="119" t="s">
        <v>65</v>
      </c>
      <c r="F90" s="120"/>
      <c r="G90" s="106">
        <f>SUM(G88:G89)</f>
        <v>0</v>
      </c>
      <c r="I90" s="6"/>
    </row>
    <row r="91" spans="1:9" x14ac:dyDescent="0.25">
      <c r="A91" s="6"/>
      <c r="B91" s="6"/>
      <c r="C91" s="6"/>
      <c r="D91" s="6"/>
      <c r="E91" s="6"/>
      <c r="F91" s="6"/>
      <c r="H91" s="30"/>
      <c r="I91" s="6"/>
    </row>
    <row r="92" spans="1:9" ht="15.75" x14ac:dyDescent="0.25">
      <c r="A92" s="129" t="s">
        <v>48</v>
      </c>
      <c r="B92" s="141"/>
      <c r="C92" s="141"/>
      <c r="D92" s="141"/>
      <c r="E92" s="141"/>
      <c r="F92" s="23"/>
      <c r="H92" s="6"/>
      <c r="I92" s="6"/>
    </row>
    <row r="93" spans="1:9" x14ac:dyDescent="0.25">
      <c r="A93" s="7"/>
      <c r="B93" s="6"/>
      <c r="C93" s="6"/>
      <c r="D93" s="6"/>
      <c r="E93" s="6"/>
      <c r="F93" s="6"/>
      <c r="H93" s="3"/>
      <c r="I93" s="7"/>
    </row>
    <row r="94" spans="1:9" x14ac:dyDescent="0.25">
      <c r="A94" s="34" t="s">
        <v>38</v>
      </c>
      <c r="B94" s="34" t="s">
        <v>17</v>
      </c>
      <c r="C94" s="34" t="s">
        <v>1</v>
      </c>
      <c r="D94" s="34"/>
      <c r="E94" s="34" t="s">
        <v>3</v>
      </c>
      <c r="F94" s="34"/>
      <c r="G94" s="34" t="s">
        <v>45</v>
      </c>
      <c r="H94" s="4"/>
      <c r="I94" s="5"/>
    </row>
    <row r="95" spans="1:9" ht="31.5" thickBot="1" x14ac:dyDescent="0.35">
      <c r="A95" s="25"/>
      <c r="B95" s="37" t="s">
        <v>39</v>
      </c>
      <c r="C95" s="28">
        <v>10000</v>
      </c>
      <c r="D95" s="46" t="s">
        <v>70</v>
      </c>
      <c r="E95" s="25"/>
      <c r="F95" s="43" t="s">
        <v>28</v>
      </c>
      <c r="G95" s="28">
        <f>C95*E95</f>
        <v>0</v>
      </c>
      <c r="H95" s="50"/>
      <c r="I95" s="5"/>
    </row>
    <row r="96" spans="1:9" ht="42.75" customHeight="1" thickBot="1" x14ac:dyDescent="0.3">
      <c r="A96" s="6"/>
      <c r="B96" s="6"/>
      <c r="C96" s="6"/>
      <c r="D96" s="52"/>
      <c r="E96" s="14" t="s">
        <v>66</v>
      </c>
      <c r="F96" s="42"/>
      <c r="G96" s="12">
        <f>SUM(G95)</f>
        <v>0</v>
      </c>
      <c r="I96" s="6"/>
    </row>
    <row r="97" spans="1:9" x14ac:dyDescent="0.25">
      <c r="A97" s="6"/>
      <c r="B97" s="6"/>
      <c r="C97" s="6"/>
      <c r="D97" s="6"/>
      <c r="E97" s="6"/>
      <c r="F97" s="6"/>
      <c r="G97" s="6"/>
      <c r="I97" s="6"/>
    </row>
    <row r="98" spans="1:9" ht="31.5" customHeight="1" x14ac:dyDescent="0.25">
      <c r="A98" s="129" t="s">
        <v>49</v>
      </c>
      <c r="B98" s="129"/>
      <c r="C98" s="129"/>
      <c r="D98" s="129"/>
      <c r="E98" s="129"/>
      <c r="F98" s="129"/>
      <c r="G98" s="129"/>
      <c r="I98" s="6"/>
    </row>
    <row r="99" spans="1:9" ht="15" customHeight="1" x14ac:dyDescent="0.25">
      <c r="A99" s="126" t="s">
        <v>120</v>
      </c>
      <c r="B99" s="126"/>
      <c r="C99" s="126"/>
      <c r="D99" s="126"/>
      <c r="E99" s="126"/>
      <c r="F99" s="126"/>
      <c r="G99" s="126"/>
      <c r="H99" s="3"/>
      <c r="I99" s="6"/>
    </row>
    <row r="100" spans="1:9" x14ac:dyDescent="0.25">
      <c r="A100" s="143"/>
      <c r="B100" s="143"/>
      <c r="C100" s="143"/>
      <c r="D100" s="143"/>
      <c r="E100" s="143"/>
      <c r="F100" s="143"/>
      <c r="G100" s="143"/>
      <c r="H100" s="4"/>
      <c r="I100" s="6"/>
    </row>
    <row r="101" spans="1:9" ht="15.75" x14ac:dyDescent="0.25">
      <c r="A101" s="34" t="s">
        <v>40</v>
      </c>
      <c r="B101" s="34" t="s">
        <v>17</v>
      </c>
      <c r="C101" s="34" t="s">
        <v>1</v>
      </c>
      <c r="D101" s="34"/>
      <c r="E101" s="34" t="s">
        <v>11</v>
      </c>
      <c r="F101" s="34"/>
      <c r="G101" s="34" t="s">
        <v>45</v>
      </c>
      <c r="H101" s="50"/>
      <c r="I101" s="6"/>
    </row>
    <row r="102" spans="1:9" ht="45.75" customHeight="1" x14ac:dyDescent="0.3">
      <c r="A102" s="26"/>
      <c r="B102" s="37" t="s">
        <v>123</v>
      </c>
      <c r="C102" s="28">
        <v>2000</v>
      </c>
      <c r="D102" s="46" t="s">
        <v>70</v>
      </c>
      <c r="E102" s="25"/>
      <c r="F102" s="43" t="s">
        <v>28</v>
      </c>
      <c r="G102" s="28">
        <f>SUM(C102*E102)</f>
        <v>0</v>
      </c>
      <c r="H102" s="6"/>
      <c r="I102" s="6"/>
    </row>
    <row r="103" spans="1:9" ht="45.75" x14ac:dyDescent="0.3">
      <c r="A103" s="25"/>
      <c r="B103" s="37" t="s">
        <v>123</v>
      </c>
      <c r="C103" s="28">
        <v>2000</v>
      </c>
      <c r="D103" s="51" t="s">
        <v>70</v>
      </c>
      <c r="E103" s="25"/>
      <c r="F103" s="43" t="s">
        <v>28</v>
      </c>
      <c r="G103" s="28">
        <f>SUM(C103*E103)</f>
        <v>0</v>
      </c>
      <c r="H103" s="44"/>
      <c r="I103" s="6"/>
    </row>
    <row r="104" spans="1:9" ht="45.75" x14ac:dyDescent="0.3">
      <c r="A104" s="25"/>
      <c r="B104" s="37" t="s">
        <v>123</v>
      </c>
      <c r="C104" s="28">
        <v>2000</v>
      </c>
      <c r="D104" s="46" t="s">
        <v>70</v>
      </c>
      <c r="E104" s="25"/>
      <c r="F104" s="43" t="s">
        <v>28</v>
      </c>
      <c r="G104" s="28">
        <f>SUM(C104*E104)</f>
        <v>0</v>
      </c>
      <c r="H104" s="30"/>
      <c r="I104" s="6"/>
    </row>
    <row r="105" spans="1:9" ht="15.75" thickBot="1" x14ac:dyDescent="0.3">
      <c r="A105" s="6"/>
      <c r="B105" s="11"/>
      <c r="C105" s="6"/>
      <c r="D105" s="6"/>
      <c r="E105" s="6"/>
      <c r="F105" s="6"/>
      <c r="G105" s="4"/>
      <c r="H105" s="6"/>
      <c r="I105" s="6"/>
    </row>
    <row r="106" spans="1:9" ht="16.5" thickBot="1" x14ac:dyDescent="0.3">
      <c r="A106" s="6"/>
      <c r="B106" s="11"/>
      <c r="C106" s="6"/>
      <c r="D106" s="6"/>
      <c r="E106" s="14" t="s">
        <v>67</v>
      </c>
      <c r="F106" s="42"/>
      <c r="G106" s="12">
        <f>SUM(G102:G104)</f>
        <v>0</v>
      </c>
      <c r="H106" s="3"/>
      <c r="I106" s="6"/>
    </row>
    <row r="107" spans="1:9" x14ac:dyDescent="0.25">
      <c r="A107" s="6"/>
      <c r="B107" s="11"/>
      <c r="C107" s="6"/>
      <c r="D107" s="6"/>
      <c r="E107" s="6"/>
      <c r="F107" s="6"/>
      <c r="H107" s="4"/>
      <c r="I107" s="6"/>
    </row>
    <row r="108" spans="1:9" ht="30.75" customHeight="1" x14ac:dyDescent="0.25">
      <c r="A108" s="142" t="s">
        <v>98</v>
      </c>
      <c r="B108" s="142"/>
      <c r="C108" s="142"/>
      <c r="D108" s="142"/>
      <c r="E108" s="142"/>
      <c r="F108" s="142"/>
      <c r="G108" s="142"/>
      <c r="H108" s="4"/>
    </row>
    <row r="109" spans="1:9" ht="60" customHeight="1" x14ac:dyDescent="0.25">
      <c r="A109" s="126" t="s">
        <v>128</v>
      </c>
      <c r="B109" s="126"/>
      <c r="C109" s="126"/>
      <c r="D109" s="126"/>
      <c r="E109" s="126"/>
      <c r="F109" s="126"/>
      <c r="G109" s="126"/>
      <c r="H109" s="4"/>
      <c r="I109" s="6"/>
    </row>
    <row r="110" spans="1:9" x14ac:dyDescent="0.25">
      <c r="A110" s="34" t="s">
        <v>38</v>
      </c>
      <c r="B110" s="38" t="s">
        <v>17</v>
      </c>
      <c r="C110" s="34" t="s">
        <v>1</v>
      </c>
      <c r="D110" s="34"/>
      <c r="E110" s="34" t="s">
        <v>3</v>
      </c>
      <c r="F110" s="34"/>
      <c r="G110" s="34" t="s">
        <v>41</v>
      </c>
      <c r="H110" s="4"/>
      <c r="I110" s="6"/>
    </row>
    <row r="111" spans="1:9" ht="31.5" thickBot="1" x14ac:dyDescent="0.35">
      <c r="A111" s="25"/>
      <c r="B111" s="37" t="s">
        <v>39</v>
      </c>
      <c r="C111" s="28">
        <v>10000</v>
      </c>
      <c r="D111" s="46" t="s">
        <v>70</v>
      </c>
      <c r="E111" s="25"/>
      <c r="F111" s="43" t="s">
        <v>28</v>
      </c>
      <c r="G111" s="28">
        <f>SUM(C111*E111)</f>
        <v>0</v>
      </c>
      <c r="H111" s="50"/>
      <c r="I111" s="6"/>
    </row>
    <row r="112" spans="1:9" ht="16.5" thickBot="1" x14ac:dyDescent="0.3">
      <c r="A112" s="6"/>
      <c r="B112" s="11"/>
      <c r="C112" s="6"/>
      <c r="D112" s="6"/>
      <c r="E112" s="14" t="s">
        <v>68</v>
      </c>
      <c r="F112" s="42"/>
      <c r="G112" s="12">
        <f>SUM(G111)</f>
        <v>0</v>
      </c>
      <c r="I112" s="6"/>
    </row>
    <row r="113" spans="1:9" ht="15.75" x14ac:dyDescent="0.25">
      <c r="A113" s="6"/>
      <c r="B113" s="11"/>
      <c r="C113" s="6"/>
      <c r="D113" s="6"/>
      <c r="E113" s="9"/>
      <c r="F113" s="9"/>
      <c r="G113" s="10"/>
      <c r="I113" s="6"/>
    </row>
    <row r="114" spans="1:9" ht="15.75" x14ac:dyDescent="0.25">
      <c r="A114" s="129" t="s">
        <v>50</v>
      </c>
      <c r="B114" s="129"/>
      <c r="C114" s="129"/>
      <c r="D114" s="129"/>
      <c r="E114" s="129"/>
      <c r="F114" s="129"/>
      <c r="G114" s="129"/>
      <c r="I114" s="6"/>
    </row>
    <row r="115" spans="1:9" x14ac:dyDescent="0.25">
      <c r="A115" s="126" t="s">
        <v>128</v>
      </c>
      <c r="B115" s="126"/>
      <c r="C115" s="126"/>
      <c r="D115" s="126"/>
      <c r="E115" s="126"/>
      <c r="F115" s="126"/>
      <c r="G115" s="126"/>
      <c r="H115" s="3"/>
      <c r="I115" s="6"/>
    </row>
    <row r="116" spans="1:9" x14ac:dyDescent="0.25">
      <c r="A116" s="7"/>
      <c r="B116" s="6"/>
      <c r="C116" s="6"/>
      <c r="D116" s="6"/>
      <c r="E116" s="6"/>
      <c r="F116" s="6"/>
      <c r="H116" s="4"/>
      <c r="I116" s="6"/>
    </row>
    <row r="117" spans="1:9" ht="15.75" x14ac:dyDescent="0.25">
      <c r="A117" s="26" t="s">
        <v>40</v>
      </c>
      <c r="B117" s="26" t="s">
        <v>17</v>
      </c>
      <c r="C117" s="26" t="s">
        <v>1</v>
      </c>
      <c r="D117" s="26"/>
      <c r="E117" s="26" t="s">
        <v>11</v>
      </c>
      <c r="F117" s="26"/>
      <c r="G117" s="34" t="s">
        <v>41</v>
      </c>
      <c r="H117" s="50"/>
      <c r="I117" s="6"/>
    </row>
    <row r="118" spans="1:9" ht="21" customHeight="1" x14ac:dyDescent="0.3">
      <c r="A118" s="25"/>
      <c r="B118" s="37" t="s">
        <v>44</v>
      </c>
      <c r="C118" s="28">
        <v>2000</v>
      </c>
      <c r="D118" s="46" t="s">
        <v>70</v>
      </c>
      <c r="E118" s="25"/>
      <c r="F118" s="43" t="s">
        <v>28</v>
      </c>
      <c r="G118" s="28">
        <f>SUM(C118*E118)</f>
        <v>0</v>
      </c>
      <c r="H118" s="10"/>
      <c r="I118" s="6"/>
    </row>
    <row r="119" spans="1:9" ht="30.75" x14ac:dyDescent="0.3">
      <c r="A119" s="25" t="s">
        <v>63</v>
      </c>
      <c r="B119" s="37" t="s">
        <v>44</v>
      </c>
      <c r="C119" s="28">
        <v>2000</v>
      </c>
      <c r="D119" s="51" t="s">
        <v>70</v>
      </c>
      <c r="E119" s="25"/>
      <c r="F119" s="43" t="s">
        <v>28</v>
      </c>
      <c r="G119" s="28">
        <f>SUM(C119*E119)</f>
        <v>0</v>
      </c>
      <c r="H119" s="44"/>
      <c r="I119" s="6"/>
    </row>
    <row r="120" spans="1:9" ht="30.75" x14ac:dyDescent="0.3">
      <c r="A120" s="25"/>
      <c r="B120" s="37" t="s">
        <v>44</v>
      </c>
      <c r="C120" s="28">
        <v>2000</v>
      </c>
      <c r="D120" s="46" t="s">
        <v>70</v>
      </c>
      <c r="E120" s="25"/>
      <c r="F120" s="43" t="s">
        <v>28</v>
      </c>
      <c r="G120" s="28">
        <f>SUM(C120*E120)</f>
        <v>0</v>
      </c>
      <c r="I120" s="6"/>
    </row>
    <row r="121" spans="1:9" ht="16.5" thickBot="1" x14ac:dyDescent="0.3">
      <c r="A121" s="6"/>
      <c r="B121" s="6"/>
      <c r="C121" s="6"/>
      <c r="D121" s="53"/>
      <c r="E121" s="6"/>
      <c r="F121" s="6"/>
      <c r="G121" s="4"/>
      <c r="I121" s="6"/>
    </row>
    <row r="122" spans="1:9" ht="16.5" thickBot="1" x14ac:dyDescent="0.3">
      <c r="A122" s="6"/>
      <c r="B122" s="6"/>
      <c r="C122" s="6"/>
      <c r="D122" s="6"/>
      <c r="E122" s="14" t="s">
        <v>69</v>
      </c>
      <c r="F122" s="42"/>
      <c r="G122" s="12">
        <f>SUM(G118:G120)</f>
        <v>0</v>
      </c>
      <c r="H122" s="3"/>
      <c r="I122" s="6"/>
    </row>
    <row r="123" spans="1:9" x14ac:dyDescent="0.25">
      <c r="A123" s="6"/>
      <c r="B123" s="6"/>
      <c r="C123" s="6"/>
      <c r="D123" s="6"/>
      <c r="E123" s="6"/>
      <c r="F123" s="6"/>
      <c r="H123" s="4"/>
      <c r="I123" s="6"/>
    </row>
    <row r="124" spans="1:9" ht="20.25" customHeight="1" thickBot="1" x14ac:dyDescent="0.35">
      <c r="A124" s="6"/>
      <c r="B124" s="139" t="s">
        <v>42</v>
      </c>
      <c r="C124" s="139"/>
      <c r="D124" s="139"/>
      <c r="E124" s="139"/>
      <c r="F124" s="24"/>
      <c r="G124" s="15">
        <f>SUM(G111:G122)</f>
        <v>0</v>
      </c>
      <c r="H124" s="4"/>
      <c r="I124" s="6"/>
    </row>
    <row r="125" spans="1:9" ht="14.45" customHeight="1" x14ac:dyDescent="0.3">
      <c r="A125" s="6"/>
      <c r="C125" s="16" t="s">
        <v>51</v>
      </c>
      <c r="D125" s="16"/>
      <c r="H125" s="4"/>
      <c r="I125" s="121"/>
    </row>
    <row r="126" spans="1:9" ht="19.5" thickBot="1" x14ac:dyDescent="0.35">
      <c r="A126" s="6"/>
      <c r="B126" t="s">
        <v>61</v>
      </c>
      <c r="C126" s="16"/>
      <c r="D126" s="16"/>
      <c r="G126" s="15">
        <f>SUM(G112,G122)</f>
        <v>0</v>
      </c>
      <c r="H126" s="4"/>
      <c r="I126" s="6"/>
    </row>
    <row r="127" spans="1:9" ht="18.75" x14ac:dyDescent="0.3">
      <c r="A127" s="6"/>
      <c r="C127" s="16" t="s">
        <v>52</v>
      </c>
      <c r="D127" s="16"/>
      <c r="G127" s="5"/>
      <c r="H127" s="50"/>
      <c r="I127" s="6"/>
    </row>
    <row r="128" spans="1:9" x14ac:dyDescent="0.25">
      <c r="I128" s="6"/>
    </row>
    <row r="129" spans="5:9" x14ac:dyDescent="0.25">
      <c r="H129" s="4"/>
      <c r="I129" s="6"/>
    </row>
    <row r="130" spans="5:9" x14ac:dyDescent="0.25">
      <c r="I130" s="6"/>
    </row>
    <row r="131" spans="5:9" x14ac:dyDescent="0.25">
      <c r="E131" t="s">
        <v>62</v>
      </c>
      <c r="H131" s="4"/>
      <c r="I131" s="6"/>
    </row>
    <row r="132" spans="5:9" x14ac:dyDescent="0.25">
      <c r="H132" s="5"/>
      <c r="I132" s="6"/>
    </row>
    <row r="134" spans="5:9" ht="19.5" customHeight="1" x14ac:dyDescent="0.25"/>
    <row r="136" spans="5:9" ht="20.25" customHeight="1" x14ac:dyDescent="0.25"/>
  </sheetData>
  <sheetProtection selectLockedCells="1"/>
  <mergeCells count="28">
    <mergeCell ref="B124:E124"/>
    <mergeCell ref="A78:G78"/>
    <mergeCell ref="A98:G98"/>
    <mergeCell ref="A114:G114"/>
    <mergeCell ref="A92:E92"/>
    <mergeCell ref="A108:G108"/>
    <mergeCell ref="A84:E84"/>
    <mergeCell ref="A109:G109"/>
    <mergeCell ref="A115:G115"/>
    <mergeCell ref="A85:G86"/>
    <mergeCell ref="A99:G100"/>
    <mergeCell ref="A2:B2"/>
    <mergeCell ref="A15:G15"/>
    <mergeCell ref="E5:G5"/>
    <mergeCell ref="E7:G7"/>
    <mergeCell ref="E8:G8"/>
    <mergeCell ref="A10:J10"/>
    <mergeCell ref="A77:G77"/>
    <mergeCell ref="A26:G26"/>
    <mergeCell ref="C42:D42"/>
    <mergeCell ref="A39:C39"/>
    <mergeCell ref="A21:G21"/>
    <mergeCell ref="C49:D49"/>
    <mergeCell ref="C59:D59"/>
    <mergeCell ref="B70:C70"/>
    <mergeCell ref="A53:G53"/>
    <mergeCell ref="A65:G65"/>
    <mergeCell ref="A54:G54"/>
  </mergeCell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showGridLines="0" workbookViewId="0">
      <selection activeCell="K37" sqref="K37"/>
    </sheetView>
  </sheetViews>
  <sheetFormatPr defaultRowHeight="15" x14ac:dyDescent="0.25"/>
  <cols>
    <col min="3" max="3" width="11" customWidth="1"/>
    <col min="4" max="4" width="12.28515625" customWidth="1"/>
    <col min="5" max="5" width="10.42578125" style="6" customWidth="1"/>
    <col min="6" max="6" width="6" customWidth="1"/>
    <col min="9" max="9" width="9.28515625" customWidth="1"/>
  </cols>
  <sheetData>
    <row r="1" spans="1:10" ht="15.75" x14ac:dyDescent="0.25">
      <c r="F1" s="1"/>
      <c r="G1" s="1"/>
      <c r="H1" s="1"/>
      <c r="I1" s="1"/>
      <c r="J1" s="1"/>
    </row>
    <row r="2" spans="1:10" ht="21" x14ac:dyDescent="0.35">
      <c r="A2" s="61" t="s">
        <v>90</v>
      </c>
      <c r="B2" s="61"/>
      <c r="C2" s="61"/>
      <c r="D2" s="61"/>
      <c r="E2" s="61"/>
      <c r="F2" s="1"/>
      <c r="G2" s="1"/>
      <c r="H2" s="1"/>
      <c r="I2" s="1"/>
      <c r="J2" s="1"/>
    </row>
    <row r="3" spans="1:10" ht="15.75" x14ac:dyDescent="0.25">
      <c r="A3" s="63"/>
      <c r="B3" s="63"/>
      <c r="C3" s="63"/>
      <c r="D3" s="63"/>
      <c r="E3" s="63"/>
      <c r="F3" s="63"/>
      <c r="H3" s="63"/>
      <c r="I3" s="63"/>
      <c r="J3" s="2"/>
    </row>
    <row r="4" spans="1:10" ht="16.5" thickBot="1" x14ac:dyDescent="0.3">
      <c r="A4" s="144" t="s">
        <v>21</v>
      </c>
      <c r="B4" s="144"/>
      <c r="C4" s="64">
        <f>SUM(D40)</f>
        <v>0</v>
      </c>
      <c r="D4" s="65"/>
      <c r="E4" s="66"/>
      <c r="F4" s="63"/>
      <c r="G4" s="63"/>
      <c r="H4" s="63"/>
      <c r="I4" s="63"/>
      <c r="J4" s="2"/>
    </row>
    <row r="5" spans="1:10" ht="15.75" x14ac:dyDescent="0.25">
      <c r="A5" s="63"/>
      <c r="B5" s="63"/>
      <c r="C5" s="67"/>
      <c r="D5" s="68"/>
      <c r="E5" s="66"/>
      <c r="F5" s="63"/>
      <c r="G5" s="63"/>
      <c r="H5" s="63"/>
      <c r="I5" s="63"/>
      <c r="J5" s="2"/>
    </row>
    <row r="6" spans="1:10" ht="15.75" x14ac:dyDescent="0.25">
      <c r="A6" s="63"/>
      <c r="B6" s="63"/>
      <c r="C6" s="69"/>
      <c r="D6" s="63"/>
      <c r="E6" s="66"/>
      <c r="F6" s="63"/>
      <c r="G6" s="65"/>
      <c r="H6" s="63"/>
      <c r="I6" s="63"/>
      <c r="J6" s="2"/>
    </row>
    <row r="7" spans="1:10" ht="15.75" x14ac:dyDescent="0.25">
      <c r="A7" s="70" t="s">
        <v>22</v>
      </c>
      <c r="B7" s="63"/>
      <c r="C7" s="63"/>
      <c r="D7" s="63"/>
      <c r="E7" s="82" t="s">
        <v>23</v>
      </c>
      <c r="F7" s="70"/>
      <c r="G7" s="70" t="s">
        <v>24</v>
      </c>
      <c r="H7" s="70"/>
      <c r="I7" s="70" t="s">
        <v>5</v>
      </c>
      <c r="J7" s="2"/>
    </row>
    <row r="8" spans="1:10" ht="18.75" x14ac:dyDescent="0.3">
      <c r="A8" s="79" t="s">
        <v>25</v>
      </c>
      <c r="B8" s="63"/>
      <c r="C8" s="63"/>
      <c r="D8" s="63"/>
      <c r="E8" s="66"/>
      <c r="F8" s="63"/>
      <c r="G8" s="63"/>
      <c r="H8" s="63"/>
      <c r="I8" s="63"/>
      <c r="J8" s="2"/>
    </row>
    <row r="9" spans="1:10" ht="15.75" x14ac:dyDescent="0.25">
      <c r="A9" s="71" t="s">
        <v>26</v>
      </c>
      <c r="B9" s="71"/>
      <c r="C9" s="71"/>
      <c r="D9" s="63"/>
      <c r="E9" s="72">
        <v>0</v>
      </c>
      <c r="F9" s="73" t="s">
        <v>27</v>
      </c>
      <c r="G9" s="74">
        <v>175</v>
      </c>
      <c r="H9" s="63" t="s">
        <v>28</v>
      </c>
      <c r="I9" s="75">
        <f t="shared" ref="I9:I31" si="0">+E9*G9</f>
        <v>0</v>
      </c>
      <c r="J9" s="2"/>
    </row>
    <row r="10" spans="1:10" ht="15.75" x14ac:dyDescent="0.25">
      <c r="A10" s="71" t="s">
        <v>29</v>
      </c>
      <c r="B10" s="71"/>
      <c r="C10" s="71"/>
      <c r="D10" s="63"/>
      <c r="E10" s="72"/>
      <c r="F10" s="73" t="s">
        <v>27</v>
      </c>
      <c r="G10" s="74">
        <v>175</v>
      </c>
      <c r="H10" s="63" t="s">
        <v>28</v>
      </c>
      <c r="I10" s="75">
        <f>+E10*G10</f>
        <v>0</v>
      </c>
      <c r="J10" s="2"/>
    </row>
    <row r="11" spans="1:10" ht="15.75" x14ac:dyDescent="0.25">
      <c r="A11" s="71" t="s">
        <v>30</v>
      </c>
      <c r="B11" s="71"/>
      <c r="C11" s="71"/>
      <c r="D11" s="63"/>
      <c r="E11" s="72"/>
      <c r="F11" s="73" t="s">
        <v>27</v>
      </c>
      <c r="G11" s="74">
        <v>175</v>
      </c>
      <c r="H11" s="63" t="s">
        <v>28</v>
      </c>
      <c r="I11" s="75">
        <f t="shared" si="0"/>
        <v>0</v>
      </c>
      <c r="J11" s="2"/>
    </row>
    <row r="12" spans="1:10" ht="15.75" x14ac:dyDescent="0.25">
      <c r="A12" s="71" t="s">
        <v>87</v>
      </c>
      <c r="B12" s="71"/>
      <c r="C12" s="71"/>
      <c r="D12" s="63"/>
      <c r="E12" s="72"/>
      <c r="F12" s="73" t="s">
        <v>27</v>
      </c>
      <c r="G12" s="74">
        <v>100</v>
      </c>
      <c r="H12" s="63" t="s">
        <v>28</v>
      </c>
      <c r="I12" s="75">
        <f>+E12*G12</f>
        <v>0</v>
      </c>
      <c r="J12" s="2"/>
    </row>
    <row r="13" spans="1:10" ht="15.75" x14ac:dyDescent="0.25">
      <c r="A13" s="71" t="s">
        <v>31</v>
      </c>
      <c r="B13" s="71"/>
      <c r="C13" s="71"/>
      <c r="D13" s="63"/>
      <c r="E13" s="72"/>
      <c r="F13" s="73" t="s">
        <v>27</v>
      </c>
      <c r="G13" s="74">
        <v>175</v>
      </c>
      <c r="H13" s="63" t="s">
        <v>28</v>
      </c>
      <c r="I13" s="75">
        <f t="shared" si="0"/>
        <v>0</v>
      </c>
      <c r="J13" s="2"/>
    </row>
    <row r="14" spans="1:10" ht="15.75" x14ac:dyDescent="0.25">
      <c r="A14" s="71" t="s">
        <v>88</v>
      </c>
      <c r="B14" s="71"/>
      <c r="C14" s="71"/>
      <c r="D14" s="63"/>
      <c r="E14" s="72"/>
      <c r="F14" s="73" t="s">
        <v>27</v>
      </c>
      <c r="G14" s="74">
        <v>100</v>
      </c>
      <c r="H14" s="63" t="s">
        <v>28</v>
      </c>
      <c r="I14" s="75">
        <f t="shared" si="0"/>
        <v>0</v>
      </c>
      <c r="J14" s="2"/>
    </row>
    <row r="15" spans="1:10" ht="15.75" x14ac:dyDescent="0.25">
      <c r="A15" s="71" t="s">
        <v>74</v>
      </c>
      <c r="B15" s="71"/>
      <c r="C15" s="71"/>
      <c r="D15" s="63"/>
      <c r="E15" s="72"/>
      <c r="F15" s="73" t="s">
        <v>27</v>
      </c>
      <c r="G15" s="74">
        <v>175</v>
      </c>
      <c r="H15" s="63" t="s">
        <v>28</v>
      </c>
      <c r="I15" s="75">
        <f t="shared" si="0"/>
        <v>0</v>
      </c>
      <c r="J15" s="2"/>
    </row>
    <row r="16" spans="1:10" ht="15.75" x14ac:dyDescent="0.25">
      <c r="A16" s="71" t="s">
        <v>89</v>
      </c>
      <c r="B16" s="71"/>
      <c r="C16" s="71"/>
      <c r="D16" s="63"/>
      <c r="E16" s="72"/>
      <c r="F16" s="73" t="s">
        <v>27</v>
      </c>
      <c r="G16" s="74">
        <v>175</v>
      </c>
      <c r="H16" s="63" t="s">
        <v>28</v>
      </c>
      <c r="I16" s="75">
        <f t="shared" si="0"/>
        <v>0</v>
      </c>
      <c r="J16" s="2"/>
    </row>
    <row r="17" spans="1:10" ht="15.75" x14ac:dyDescent="0.25">
      <c r="A17" s="71" t="s">
        <v>75</v>
      </c>
      <c r="B17" s="71"/>
      <c r="C17" s="71"/>
      <c r="D17" s="63"/>
      <c r="E17" s="72"/>
      <c r="F17" s="73" t="s">
        <v>27</v>
      </c>
      <c r="G17" s="74">
        <v>175</v>
      </c>
      <c r="H17" s="63" t="s">
        <v>28</v>
      </c>
      <c r="I17" s="75">
        <f t="shared" si="0"/>
        <v>0</v>
      </c>
      <c r="J17" s="2"/>
    </row>
    <row r="18" spans="1:10" ht="15.75" x14ac:dyDescent="0.25">
      <c r="A18" s="71" t="s">
        <v>76</v>
      </c>
      <c r="B18" s="71"/>
      <c r="C18" s="71"/>
      <c r="D18" s="63"/>
      <c r="E18" s="72"/>
      <c r="F18" s="73" t="s">
        <v>27</v>
      </c>
      <c r="G18" s="74">
        <v>175</v>
      </c>
      <c r="H18" s="63" t="s">
        <v>28</v>
      </c>
      <c r="I18" s="75">
        <f t="shared" si="0"/>
        <v>0</v>
      </c>
      <c r="J18" s="2"/>
    </row>
    <row r="19" spans="1:10" ht="15.75" x14ac:dyDescent="0.25">
      <c r="A19" s="71" t="s">
        <v>77</v>
      </c>
      <c r="B19" s="71"/>
      <c r="C19" s="71"/>
      <c r="D19" s="63"/>
      <c r="E19" s="72"/>
      <c r="F19" s="73" t="s">
        <v>27</v>
      </c>
      <c r="G19" s="74">
        <v>175</v>
      </c>
      <c r="H19" s="63" t="s">
        <v>28</v>
      </c>
      <c r="I19" s="75">
        <f t="shared" si="0"/>
        <v>0</v>
      </c>
      <c r="J19" s="2"/>
    </row>
    <row r="20" spans="1:10" ht="15.75" x14ac:dyDescent="0.25">
      <c r="A20" s="71" t="s">
        <v>78</v>
      </c>
      <c r="B20" s="71"/>
      <c r="C20" s="71"/>
      <c r="D20" s="63"/>
      <c r="E20" s="72"/>
      <c r="F20" s="73" t="s">
        <v>27</v>
      </c>
      <c r="G20" s="74">
        <v>175</v>
      </c>
      <c r="H20" s="63" t="s">
        <v>28</v>
      </c>
      <c r="I20" s="75">
        <f t="shared" si="0"/>
        <v>0</v>
      </c>
      <c r="J20" s="2"/>
    </row>
    <row r="21" spans="1:10" ht="15.75" x14ac:dyDescent="0.25">
      <c r="A21" s="71" t="s">
        <v>79</v>
      </c>
      <c r="B21" s="71"/>
      <c r="C21" s="71"/>
      <c r="D21" s="63"/>
      <c r="E21" s="72"/>
      <c r="F21" s="73" t="s">
        <v>27</v>
      </c>
      <c r="G21" s="74">
        <v>175</v>
      </c>
      <c r="H21" s="63" t="s">
        <v>28</v>
      </c>
      <c r="I21" s="75">
        <f>+E21*G21</f>
        <v>0</v>
      </c>
      <c r="J21" s="2"/>
    </row>
    <row r="22" spans="1:10" ht="15.75" x14ac:dyDescent="0.25">
      <c r="A22" s="71" t="s">
        <v>37</v>
      </c>
      <c r="B22" s="71"/>
      <c r="C22" s="71"/>
      <c r="D22" s="63"/>
      <c r="E22" s="72"/>
      <c r="F22" s="73" t="s">
        <v>27</v>
      </c>
      <c r="G22" s="74">
        <v>175</v>
      </c>
      <c r="H22" s="63" t="s">
        <v>28</v>
      </c>
      <c r="I22" s="75">
        <f>+E22*G22</f>
        <v>0</v>
      </c>
      <c r="J22" s="2"/>
    </row>
    <row r="23" spans="1:10" ht="15.75" x14ac:dyDescent="0.25">
      <c r="A23" s="71" t="s">
        <v>32</v>
      </c>
      <c r="B23" s="71"/>
      <c r="C23" s="71"/>
      <c r="D23" s="63"/>
      <c r="E23" s="72"/>
      <c r="F23" s="73" t="s">
        <v>27</v>
      </c>
      <c r="G23" s="74">
        <v>175</v>
      </c>
      <c r="H23" s="63" t="s">
        <v>28</v>
      </c>
      <c r="I23" s="75">
        <f t="shared" si="0"/>
        <v>0</v>
      </c>
      <c r="J23" s="2"/>
    </row>
    <row r="24" spans="1:10" ht="15.75" x14ac:dyDescent="0.25">
      <c r="A24" s="71" t="s">
        <v>80</v>
      </c>
      <c r="B24" s="71"/>
      <c r="C24" s="71"/>
      <c r="D24" s="63"/>
      <c r="E24" s="72"/>
      <c r="F24" s="73" t="s">
        <v>27</v>
      </c>
      <c r="G24" s="74">
        <v>175</v>
      </c>
      <c r="H24" s="63" t="s">
        <v>28</v>
      </c>
      <c r="I24" s="75">
        <f t="shared" si="0"/>
        <v>0</v>
      </c>
      <c r="J24" s="2"/>
    </row>
    <row r="25" spans="1:10" ht="15.75" x14ac:dyDescent="0.25">
      <c r="A25" s="71" t="s">
        <v>81</v>
      </c>
      <c r="B25" s="71"/>
      <c r="C25" s="71"/>
      <c r="D25" s="63"/>
      <c r="E25" s="72"/>
      <c r="F25" s="73" t="s">
        <v>27</v>
      </c>
      <c r="G25" s="74">
        <v>175</v>
      </c>
      <c r="H25" s="63" t="s">
        <v>28</v>
      </c>
      <c r="I25" s="75">
        <f t="shared" si="0"/>
        <v>0</v>
      </c>
      <c r="J25" s="2"/>
    </row>
    <row r="26" spans="1:10" ht="15.75" x14ac:dyDescent="0.25">
      <c r="A26" s="71" t="s">
        <v>53</v>
      </c>
      <c r="B26" s="71"/>
      <c r="C26" s="71"/>
      <c r="D26" s="63"/>
      <c r="E26" s="72"/>
      <c r="F26" s="73" t="s">
        <v>27</v>
      </c>
      <c r="G26" s="74">
        <v>175</v>
      </c>
      <c r="H26" s="63" t="s">
        <v>28</v>
      </c>
      <c r="I26" s="75">
        <f t="shared" si="0"/>
        <v>0</v>
      </c>
      <c r="J26" s="2"/>
    </row>
    <row r="27" spans="1:10" ht="15.75" x14ac:dyDescent="0.25">
      <c r="A27" s="71" t="s">
        <v>82</v>
      </c>
      <c r="B27" s="71"/>
      <c r="C27" s="71"/>
      <c r="D27" s="63"/>
      <c r="E27" s="72"/>
      <c r="F27" s="73" t="s">
        <v>27</v>
      </c>
      <c r="G27" s="74">
        <v>175</v>
      </c>
      <c r="H27" s="63" t="s">
        <v>28</v>
      </c>
      <c r="I27" s="75">
        <f t="shared" si="0"/>
        <v>0</v>
      </c>
      <c r="J27" s="2"/>
    </row>
    <row r="28" spans="1:10" ht="15.75" x14ac:dyDescent="0.25">
      <c r="A28" s="71" t="s">
        <v>83</v>
      </c>
      <c r="B28" s="71"/>
      <c r="C28" s="71"/>
      <c r="D28" s="63"/>
      <c r="E28" s="72"/>
      <c r="F28" s="73" t="s">
        <v>27</v>
      </c>
      <c r="G28" s="74">
        <v>175</v>
      </c>
      <c r="H28" s="63" t="s">
        <v>28</v>
      </c>
      <c r="I28" s="75">
        <f t="shared" si="0"/>
        <v>0</v>
      </c>
      <c r="J28" s="2"/>
    </row>
    <row r="29" spans="1:10" ht="15.75" x14ac:dyDescent="0.25">
      <c r="A29" s="71" t="s">
        <v>84</v>
      </c>
      <c r="B29" s="71"/>
      <c r="C29" s="71"/>
      <c r="D29" s="63"/>
      <c r="E29" s="72"/>
      <c r="F29" s="73" t="s">
        <v>27</v>
      </c>
      <c r="G29" s="74">
        <v>175</v>
      </c>
      <c r="H29" s="63" t="s">
        <v>28</v>
      </c>
      <c r="I29" s="75">
        <f t="shared" si="0"/>
        <v>0</v>
      </c>
      <c r="J29" s="2"/>
    </row>
    <row r="30" spans="1:10" ht="15.75" x14ac:dyDescent="0.25">
      <c r="A30" s="71" t="s">
        <v>73</v>
      </c>
      <c r="B30" s="71"/>
      <c r="C30" s="71"/>
      <c r="D30" s="63"/>
      <c r="E30" s="72"/>
      <c r="F30" s="73" t="s">
        <v>27</v>
      </c>
      <c r="G30" s="74">
        <v>175</v>
      </c>
      <c r="H30" s="63" t="s">
        <v>28</v>
      </c>
      <c r="I30" s="75">
        <f t="shared" ref="I30" si="1">+E30*G30</f>
        <v>0</v>
      </c>
      <c r="J30" s="2"/>
    </row>
    <row r="31" spans="1:10" ht="15.75" x14ac:dyDescent="0.25">
      <c r="A31" s="71" t="s">
        <v>85</v>
      </c>
      <c r="B31" s="71"/>
      <c r="C31" s="71"/>
      <c r="D31" s="63"/>
      <c r="E31" s="72"/>
      <c r="F31" s="73" t="s">
        <v>27</v>
      </c>
      <c r="G31" s="74">
        <v>175</v>
      </c>
      <c r="H31" s="63" t="s">
        <v>28</v>
      </c>
      <c r="I31" s="75">
        <f t="shared" si="0"/>
        <v>0</v>
      </c>
      <c r="J31" s="2"/>
    </row>
    <row r="32" spans="1:10" ht="15.75" x14ac:dyDescent="0.25">
      <c r="A32" s="84" t="s">
        <v>86</v>
      </c>
      <c r="B32" s="84"/>
      <c r="C32" s="84"/>
      <c r="D32" s="63"/>
      <c r="E32" s="72">
        <v>0</v>
      </c>
      <c r="F32" s="73" t="s">
        <v>27</v>
      </c>
      <c r="G32" s="74">
        <v>175</v>
      </c>
      <c r="H32" s="63" t="s">
        <v>28</v>
      </c>
      <c r="I32" s="75">
        <f t="shared" ref="I32" si="2">+E32*G32</f>
        <v>0</v>
      </c>
      <c r="J32" s="2"/>
    </row>
    <row r="33" spans="1:10" ht="15.75" x14ac:dyDescent="0.25">
      <c r="A33" s="63"/>
      <c r="B33" s="63"/>
      <c r="C33" s="63"/>
      <c r="D33" s="63"/>
      <c r="E33" s="66"/>
      <c r="F33" s="73"/>
      <c r="G33" s="76"/>
      <c r="H33" s="63"/>
      <c r="I33" s="77"/>
      <c r="J33" s="2"/>
    </row>
    <row r="34" spans="1:10" ht="18.75" x14ac:dyDescent="0.3">
      <c r="A34" s="79" t="s">
        <v>33</v>
      </c>
      <c r="B34" s="80"/>
      <c r="C34" s="81"/>
      <c r="D34" s="63"/>
      <c r="E34" s="66"/>
      <c r="F34" s="73"/>
      <c r="G34" s="77"/>
      <c r="H34" s="63"/>
      <c r="I34" s="77"/>
      <c r="J34" s="2"/>
    </row>
    <row r="35" spans="1:10" ht="15.75" x14ac:dyDescent="0.25">
      <c r="A35" s="71" t="s">
        <v>34</v>
      </c>
      <c r="B35" s="71"/>
      <c r="C35" s="71"/>
      <c r="D35" s="63"/>
      <c r="E35" s="72">
        <v>0</v>
      </c>
      <c r="F35" s="73" t="s">
        <v>27</v>
      </c>
      <c r="G35" s="74">
        <v>300</v>
      </c>
      <c r="H35" s="63" t="s">
        <v>28</v>
      </c>
      <c r="I35" s="75">
        <f>+E35*G35</f>
        <v>0</v>
      </c>
      <c r="J35" s="2"/>
    </row>
    <row r="36" spans="1:10" ht="15.75" x14ac:dyDescent="0.25">
      <c r="A36" s="84" t="s">
        <v>94</v>
      </c>
      <c r="B36" s="71"/>
      <c r="C36" s="71"/>
      <c r="D36" s="71"/>
      <c r="E36" s="88">
        <v>0</v>
      </c>
      <c r="F36" s="73" t="s">
        <v>27</v>
      </c>
      <c r="G36" s="89">
        <v>300</v>
      </c>
      <c r="H36" s="63" t="s">
        <v>28</v>
      </c>
      <c r="I36" s="90">
        <f t="shared" ref="I36" si="3">+E36*G36</f>
        <v>0</v>
      </c>
      <c r="J36" s="2"/>
    </row>
    <row r="37" spans="1:10" ht="15.75" x14ac:dyDescent="0.25">
      <c r="A37" s="84" t="s">
        <v>95</v>
      </c>
      <c r="B37" s="84"/>
      <c r="C37" s="84"/>
      <c r="D37" s="84"/>
      <c r="E37" s="88">
        <v>0</v>
      </c>
      <c r="F37" s="73" t="s">
        <v>27</v>
      </c>
      <c r="G37" s="89">
        <v>500</v>
      </c>
      <c r="H37" s="63" t="s">
        <v>28</v>
      </c>
      <c r="I37" s="90">
        <f>SUM(E37*G37)</f>
        <v>0</v>
      </c>
      <c r="J37" s="2"/>
    </row>
    <row r="38" spans="1:10" x14ac:dyDescent="0.25">
      <c r="A38" s="63"/>
      <c r="B38" s="63"/>
      <c r="C38" s="63"/>
      <c r="D38" s="75">
        <f>SUM(I9:I37)</f>
        <v>0</v>
      </c>
      <c r="E38" s="63" t="s">
        <v>35</v>
      </c>
      <c r="G38" s="77"/>
    </row>
    <row r="39" spans="1:10" x14ac:dyDescent="0.25">
      <c r="A39" s="63"/>
      <c r="B39" s="63"/>
      <c r="C39" s="63"/>
      <c r="D39" s="75">
        <f>(+D38)*0.06</f>
        <v>0</v>
      </c>
      <c r="E39" s="63" t="s">
        <v>36</v>
      </c>
      <c r="G39" s="63"/>
    </row>
    <row r="40" spans="1:10" ht="15.75" thickBot="1" x14ac:dyDescent="0.3">
      <c r="A40" s="63"/>
      <c r="B40" s="63"/>
      <c r="C40" s="63"/>
      <c r="D40" s="78">
        <f>+D38+D39</f>
        <v>0</v>
      </c>
      <c r="E40" s="63" t="s">
        <v>5</v>
      </c>
      <c r="G40" s="63"/>
    </row>
    <row r="41" spans="1:10" ht="15.75" thickTop="1" x14ac:dyDescent="0.25">
      <c r="A41" s="63"/>
      <c r="B41" s="63"/>
      <c r="C41" s="63"/>
      <c r="D41" s="63"/>
      <c r="E41" s="66"/>
      <c r="F41" s="63"/>
      <c r="G41" s="63"/>
      <c r="H41" s="63"/>
    </row>
    <row r="42" spans="1:10" ht="15.75" x14ac:dyDescent="0.25">
      <c r="A42" s="2"/>
      <c r="B42" s="2"/>
      <c r="C42" s="2"/>
      <c r="D42" s="2"/>
      <c r="E42" s="18"/>
      <c r="F42" s="2"/>
      <c r="G42" s="2"/>
      <c r="H42" s="2"/>
      <c r="I42" s="2"/>
      <c r="J42" s="2"/>
    </row>
  </sheetData>
  <mergeCells count="1">
    <mergeCell ref="A4:B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topLeftCell="A10" workbookViewId="0">
      <selection sqref="A1:G20"/>
    </sheetView>
  </sheetViews>
  <sheetFormatPr defaultRowHeight="15" x14ac:dyDescent="0.25"/>
  <cols>
    <col min="1" max="1" width="16.42578125" customWidth="1"/>
    <col min="2" max="2" width="22.5703125" customWidth="1"/>
    <col min="3" max="3" width="11.28515625" customWidth="1"/>
    <col min="4" max="4" width="4.140625" customWidth="1"/>
    <col min="5" max="5" width="9.28515625" customWidth="1"/>
    <col min="6" max="6" width="9.140625" customWidth="1"/>
    <col min="7" max="7" width="12" customWidth="1"/>
  </cols>
  <sheetData>
    <row r="1" spans="1:7" ht="15.75" x14ac:dyDescent="0.25">
      <c r="A1" s="142" t="s">
        <v>98</v>
      </c>
      <c r="B1" s="142"/>
      <c r="C1" s="142"/>
      <c r="D1" s="142"/>
      <c r="E1" s="142"/>
      <c r="F1" s="142"/>
      <c r="G1" s="142"/>
    </row>
    <row r="2" spans="1:7" x14ac:dyDescent="0.25">
      <c r="A2" s="126" t="s">
        <v>128</v>
      </c>
      <c r="B2" s="126"/>
      <c r="C2" s="126"/>
      <c r="D2" s="126"/>
      <c r="E2" s="126"/>
      <c r="F2" s="126"/>
      <c r="G2" s="126"/>
    </row>
    <row r="3" spans="1:7" ht="30" x14ac:dyDescent="0.25">
      <c r="A3" s="34" t="s">
        <v>38</v>
      </c>
      <c r="B3" s="38" t="s">
        <v>17</v>
      </c>
      <c r="C3" s="34" t="s">
        <v>1</v>
      </c>
      <c r="D3" s="34"/>
      <c r="E3" s="34" t="s">
        <v>3</v>
      </c>
      <c r="F3" s="34"/>
      <c r="G3" s="34" t="s">
        <v>41</v>
      </c>
    </row>
    <row r="4" spans="1:7" ht="61.5" thickBot="1" x14ac:dyDescent="0.35">
      <c r="A4" s="25"/>
      <c r="B4" s="37" t="s">
        <v>39</v>
      </c>
      <c r="C4" s="28">
        <v>10000</v>
      </c>
      <c r="D4" s="46" t="s">
        <v>70</v>
      </c>
      <c r="E4" s="25"/>
      <c r="F4" s="43" t="s">
        <v>28</v>
      </c>
      <c r="G4" s="28">
        <f>SUM(C4*E4)</f>
        <v>0</v>
      </c>
    </row>
    <row r="5" spans="1:7" ht="16.5" thickBot="1" x14ac:dyDescent="0.3">
      <c r="A5" s="6"/>
      <c r="B5" s="11"/>
      <c r="C5" s="6"/>
      <c r="D5" s="6"/>
      <c r="E5" s="14" t="s">
        <v>68</v>
      </c>
      <c r="F5" s="42"/>
      <c r="G5" s="12">
        <f>SUM(G4)</f>
        <v>0</v>
      </c>
    </row>
    <row r="6" spans="1:7" ht="15.75" x14ac:dyDescent="0.25">
      <c r="A6" s="6"/>
      <c r="B6" s="11"/>
      <c r="C6" s="6"/>
      <c r="D6" s="6"/>
      <c r="E6" s="9"/>
      <c r="F6" s="9"/>
      <c r="G6" s="10"/>
    </row>
    <row r="7" spans="1:7" ht="15.75" x14ac:dyDescent="0.25">
      <c r="A7" s="129" t="s">
        <v>50</v>
      </c>
      <c r="B7" s="129"/>
      <c r="C7" s="129"/>
      <c r="D7" s="129"/>
      <c r="E7" s="129"/>
      <c r="F7" s="129"/>
      <c r="G7" s="129"/>
    </row>
    <row r="8" spans="1:7" x14ac:dyDescent="0.25">
      <c r="A8" s="126" t="s">
        <v>128</v>
      </c>
      <c r="B8" s="126"/>
      <c r="C8" s="126"/>
      <c r="D8" s="126"/>
      <c r="E8" s="126"/>
      <c r="F8" s="126"/>
      <c r="G8" s="126"/>
    </row>
    <row r="9" spans="1:7" x14ac:dyDescent="0.25">
      <c r="A9" s="7"/>
      <c r="B9" s="6"/>
      <c r="C9" s="6"/>
      <c r="D9" s="6"/>
      <c r="E9" s="6"/>
      <c r="F9" s="6"/>
    </row>
    <row r="10" spans="1:7" x14ac:dyDescent="0.25">
      <c r="A10" s="26" t="s">
        <v>40</v>
      </c>
      <c r="B10" s="26" t="s">
        <v>17</v>
      </c>
      <c r="C10" s="26" t="s">
        <v>1</v>
      </c>
      <c r="D10" s="26"/>
      <c r="E10" s="26" t="s">
        <v>11</v>
      </c>
      <c r="F10" s="26"/>
      <c r="G10" s="34" t="s">
        <v>41</v>
      </c>
    </row>
    <row r="11" spans="1:7" ht="45.75" x14ac:dyDescent="0.3">
      <c r="A11" s="25"/>
      <c r="B11" s="37" t="s">
        <v>44</v>
      </c>
      <c r="C11" s="28">
        <v>2000</v>
      </c>
      <c r="D11" s="46" t="s">
        <v>70</v>
      </c>
      <c r="E11" s="25"/>
      <c r="F11" s="43" t="s">
        <v>28</v>
      </c>
      <c r="G11" s="28">
        <f>SUM(C11*E11)</f>
        <v>0</v>
      </c>
    </row>
    <row r="12" spans="1:7" ht="45.75" x14ac:dyDescent="0.3">
      <c r="A12" s="25" t="s">
        <v>63</v>
      </c>
      <c r="B12" s="37" t="s">
        <v>44</v>
      </c>
      <c r="C12" s="28">
        <v>2000</v>
      </c>
      <c r="D12" s="51" t="s">
        <v>70</v>
      </c>
      <c r="E12" s="25"/>
      <c r="F12" s="43" t="s">
        <v>28</v>
      </c>
      <c r="G12" s="28">
        <f>SUM(C12*E12)</f>
        <v>0</v>
      </c>
    </row>
    <row r="13" spans="1:7" ht="45.75" x14ac:dyDescent="0.3">
      <c r="A13" s="25"/>
      <c r="B13" s="37" t="s">
        <v>44</v>
      </c>
      <c r="C13" s="28">
        <v>2000</v>
      </c>
      <c r="D13" s="46" t="s">
        <v>70</v>
      </c>
      <c r="E13" s="25"/>
      <c r="F13" s="43" t="s">
        <v>28</v>
      </c>
      <c r="G13" s="28">
        <f>SUM(C13*E13)</f>
        <v>0</v>
      </c>
    </row>
    <row r="14" spans="1:7" ht="16.5" thickBot="1" x14ac:dyDescent="0.3">
      <c r="A14" s="6"/>
      <c r="B14" s="6"/>
      <c r="C14" s="6"/>
      <c r="D14" s="53"/>
      <c r="E14" s="6"/>
      <c r="F14" s="6"/>
      <c r="G14" s="4"/>
    </row>
    <row r="15" spans="1:7" ht="16.5" thickBot="1" x14ac:dyDescent="0.3">
      <c r="A15" s="6"/>
      <c r="B15" s="6"/>
      <c r="C15" s="6"/>
      <c r="D15" s="6"/>
      <c r="E15" s="14" t="s">
        <v>69</v>
      </c>
      <c r="F15" s="42"/>
      <c r="G15" s="12">
        <f>SUM(G11:G13)</f>
        <v>0</v>
      </c>
    </row>
    <row r="16" spans="1:7" x14ac:dyDescent="0.25">
      <c r="A16" s="6"/>
      <c r="B16" s="6"/>
      <c r="C16" s="6"/>
      <c r="D16" s="6"/>
      <c r="E16" s="6"/>
      <c r="F16" s="6"/>
    </row>
    <row r="17" spans="1:7" ht="19.5" thickBot="1" x14ac:dyDescent="0.35">
      <c r="A17" s="6"/>
      <c r="B17" s="139" t="s">
        <v>42</v>
      </c>
      <c r="C17" s="139"/>
      <c r="D17" s="139"/>
      <c r="E17" s="139"/>
      <c r="F17" s="24"/>
      <c r="G17" s="15">
        <f>SUM(G4:G15)</f>
        <v>0</v>
      </c>
    </row>
    <row r="18" spans="1:7" ht="18.75" x14ac:dyDescent="0.3">
      <c r="A18" s="6"/>
      <c r="C18" s="16" t="s">
        <v>51</v>
      </c>
      <c r="D18" s="16"/>
    </row>
    <row r="19" spans="1:7" ht="19.5" thickBot="1" x14ac:dyDescent="0.35">
      <c r="A19" s="6"/>
      <c r="B19" t="s">
        <v>61</v>
      </c>
      <c r="C19" s="16"/>
      <c r="D19" s="16"/>
      <c r="G19" s="15">
        <f>SUM(G5,G15)</f>
        <v>0</v>
      </c>
    </row>
    <row r="20" spans="1:7" ht="18.75" x14ac:dyDescent="0.3">
      <c r="A20" s="6"/>
      <c r="C20" s="16" t="s">
        <v>52</v>
      </c>
      <c r="D20" s="16"/>
      <c r="G20" s="5"/>
    </row>
  </sheetData>
  <mergeCells count="5">
    <mergeCell ref="A1:G1"/>
    <mergeCell ref="A2:G2"/>
    <mergeCell ref="A7:G7"/>
    <mergeCell ref="A8:G8"/>
    <mergeCell ref="B17:E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Water Costs</vt:lpstr>
      <vt:lpstr>Signage Costs</vt:lpstr>
      <vt:lpstr>City Water Costs</vt:lpstr>
    </vt:vector>
  </TitlesOfParts>
  <Company>City of Surrey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 Tie-in Connection &amp; Signage Summary Excel Sheet</dc:title>
  <dc:subject>Water Tie-in Connection &amp; Signage Summary Excel Sheet</dc:subject>
  <dc:creator>Natt Sharon</dc:creator>
  <cp:lastModifiedBy>Sandhu, Tejinder</cp:lastModifiedBy>
  <cp:lastPrinted>2019-01-22T22:40:05Z</cp:lastPrinted>
  <dcterms:created xsi:type="dcterms:W3CDTF">2012-10-16T21:00:37Z</dcterms:created>
  <dcterms:modified xsi:type="dcterms:W3CDTF">2024-04-23T18:40:12Z</dcterms:modified>
</cp:coreProperties>
</file>